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5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AA83" i="5"/>
  <c r="Z79"/>
  <c r="X79"/>
  <c r="V79"/>
  <c r="T79"/>
  <c r="R79"/>
  <c r="P79"/>
  <c r="N79"/>
  <c r="L79"/>
  <c r="J79"/>
  <c r="H79"/>
  <c r="Z77"/>
  <c r="X77"/>
  <c r="V77"/>
  <c r="T77"/>
  <c r="R77"/>
  <c r="P77"/>
  <c r="N77"/>
  <c r="L77"/>
  <c r="J77"/>
  <c r="H77"/>
  <c r="Z75"/>
  <c r="X75"/>
  <c r="V75"/>
  <c r="T75"/>
  <c r="R75"/>
  <c r="P75"/>
  <c r="N75"/>
  <c r="L75"/>
  <c r="J75"/>
  <c r="H75"/>
  <c r="Z73"/>
  <c r="X73"/>
  <c r="V73"/>
  <c r="T73"/>
  <c r="R73"/>
  <c r="P73"/>
  <c r="N73"/>
  <c r="L73"/>
  <c r="J73"/>
  <c r="H73"/>
  <c r="Z70"/>
  <c r="X70"/>
  <c r="V70"/>
  <c r="T70"/>
  <c r="R70"/>
  <c r="P70"/>
  <c r="N70"/>
  <c r="L70"/>
  <c r="J70"/>
  <c r="H70"/>
  <c r="Z66"/>
  <c r="X66"/>
  <c r="V66"/>
  <c r="T66"/>
  <c r="R66"/>
  <c r="P66"/>
  <c r="N66"/>
  <c r="L66"/>
  <c r="J66"/>
  <c r="H66"/>
  <c r="Z64"/>
  <c r="X64"/>
  <c r="V64"/>
  <c r="T64"/>
  <c r="R64"/>
  <c r="P64"/>
  <c r="N64"/>
  <c r="L64"/>
  <c r="J64"/>
  <c r="H64"/>
  <c r="Z62"/>
  <c r="X62"/>
  <c r="V62"/>
  <c r="T62"/>
  <c r="R62"/>
  <c r="P62"/>
  <c r="N62"/>
  <c r="L62"/>
  <c r="J62"/>
  <c r="H62"/>
  <c r="Z61"/>
  <c r="X61"/>
  <c r="V61"/>
  <c r="T61"/>
  <c r="R61"/>
  <c r="P61"/>
  <c r="N61"/>
  <c r="L61"/>
  <c r="J61"/>
  <c r="H61"/>
  <c r="Z60"/>
  <c r="X60"/>
  <c r="V60"/>
  <c r="T60"/>
  <c r="R60"/>
  <c r="P60"/>
  <c r="N60"/>
  <c r="L60"/>
  <c r="J60"/>
  <c r="H60"/>
  <c r="Z58"/>
  <c r="X58"/>
  <c r="V58"/>
  <c r="T58"/>
  <c r="R58"/>
  <c r="P58"/>
  <c r="N58"/>
  <c r="L58"/>
  <c r="J58"/>
  <c r="H58"/>
  <c r="Z53"/>
  <c r="X53"/>
  <c r="V53"/>
  <c r="T53"/>
  <c r="R53"/>
  <c r="P53"/>
  <c r="N53"/>
  <c r="L53"/>
  <c r="J53"/>
  <c r="H53"/>
  <c r="Z50"/>
  <c r="X50"/>
  <c r="V50"/>
  <c r="T50"/>
  <c r="R50"/>
  <c r="P50"/>
  <c r="N50"/>
  <c r="L50"/>
  <c r="J50"/>
  <c r="H50"/>
  <c r="Z46"/>
  <c r="X46"/>
  <c r="V46"/>
  <c r="T46"/>
  <c r="R46"/>
  <c r="P46"/>
  <c r="N46"/>
  <c r="L46"/>
  <c r="J46"/>
  <c r="H46"/>
  <c r="Z42"/>
  <c r="X42"/>
  <c r="V42"/>
  <c r="T42"/>
  <c r="R42"/>
  <c r="P42"/>
  <c r="N42"/>
  <c r="L42"/>
  <c r="J42"/>
  <c r="H42"/>
  <c r="Z38"/>
  <c r="X38"/>
  <c r="V38"/>
  <c r="T38"/>
  <c r="R38"/>
  <c r="P38"/>
  <c r="N38"/>
  <c r="L38"/>
  <c r="J38"/>
  <c r="H38"/>
  <c r="Z36"/>
  <c r="X36"/>
  <c r="V36"/>
  <c r="T36"/>
  <c r="R36"/>
  <c r="P36"/>
  <c r="N36"/>
  <c r="L36"/>
  <c r="J36"/>
  <c r="H36"/>
  <c r="Z34"/>
  <c r="X34"/>
  <c r="V34"/>
  <c r="T34"/>
  <c r="R34"/>
  <c r="P34"/>
  <c r="N34"/>
  <c r="L34"/>
  <c r="J34"/>
  <c r="H34"/>
  <c r="Z28"/>
  <c r="X28"/>
  <c r="V28"/>
  <c r="T28"/>
  <c r="R28"/>
  <c r="P28"/>
  <c r="N28"/>
  <c r="L28"/>
  <c r="J28"/>
  <c r="H28"/>
  <c r="Z25"/>
  <c r="X25"/>
  <c r="V25"/>
  <c r="T25"/>
  <c r="R25"/>
  <c r="P25"/>
  <c r="N25"/>
  <c r="L25"/>
  <c r="J25"/>
  <c r="H25"/>
  <c r="Z21"/>
  <c r="X21"/>
  <c r="V21"/>
  <c r="T21"/>
  <c r="R21"/>
  <c r="P21"/>
  <c r="N21"/>
  <c r="L21"/>
  <c r="J21"/>
  <c r="H21"/>
  <c r="Z19"/>
  <c r="X19"/>
  <c r="V19"/>
  <c r="T19"/>
  <c r="R19"/>
  <c r="P19"/>
  <c r="N19"/>
  <c r="L19"/>
  <c r="J19"/>
  <c r="H19"/>
  <c r="Z15"/>
  <c r="X15"/>
  <c r="V15"/>
  <c r="T15"/>
  <c r="R15"/>
  <c r="P15"/>
  <c r="N15"/>
  <c r="L15"/>
  <c r="J15"/>
  <c r="H15"/>
  <c r="Z13"/>
  <c r="X13"/>
  <c r="V13"/>
  <c r="T13"/>
  <c r="R13"/>
  <c r="P13"/>
  <c r="N13"/>
  <c r="L13"/>
  <c r="J13"/>
  <c r="H13"/>
  <c r="Z11"/>
  <c r="X11"/>
  <c r="V11"/>
  <c r="T11"/>
  <c r="R11"/>
  <c r="P11"/>
  <c r="N11"/>
  <c r="L11"/>
  <c r="J11"/>
  <c r="H11"/>
  <c r="Z9"/>
  <c r="X9"/>
  <c r="V9"/>
  <c r="T9"/>
  <c r="R9"/>
  <c r="P9"/>
  <c r="N9"/>
  <c r="L9"/>
  <c r="J9"/>
  <c r="H9"/>
  <c r="Z7"/>
  <c r="X7"/>
  <c r="V7"/>
  <c r="T7"/>
  <c r="R7"/>
  <c r="P7"/>
  <c r="N7"/>
  <c r="L7"/>
  <c r="J7"/>
  <c r="H7"/>
  <c r="L68" l="1"/>
  <c r="L56" s="1"/>
  <c r="T68"/>
  <c r="T56" s="1"/>
  <c r="N68"/>
  <c r="N56" s="1"/>
  <c r="V68"/>
  <c r="V56" s="1"/>
  <c r="J23"/>
  <c r="J5" s="1"/>
  <c r="R23"/>
  <c r="R5" s="1"/>
  <c r="R83" s="1"/>
  <c r="Z23"/>
  <c r="Z5" s="1"/>
  <c r="N23"/>
  <c r="N5" s="1"/>
  <c r="V23"/>
  <c r="V5" s="1"/>
  <c r="N55"/>
  <c r="N24" s="1"/>
  <c r="V55"/>
  <c r="V24" s="1"/>
  <c r="J55"/>
  <c r="J24" s="1"/>
  <c r="R55"/>
  <c r="R24" s="1"/>
  <c r="Z55"/>
  <c r="Z24" s="1"/>
  <c r="J68"/>
  <c r="J56" s="1"/>
  <c r="R68"/>
  <c r="R56" s="1"/>
  <c r="Z68"/>
  <c r="Z56" s="1"/>
  <c r="J82"/>
  <c r="J69" s="1"/>
  <c r="R82"/>
  <c r="R69" s="1"/>
  <c r="Z82"/>
  <c r="Z69" s="1"/>
  <c r="N82"/>
  <c r="N69" s="1"/>
  <c r="V82"/>
  <c r="V69" s="1"/>
  <c r="V83" s="1"/>
  <c r="H23"/>
  <c r="H5" s="1"/>
  <c r="P23"/>
  <c r="P5" s="1"/>
  <c r="X23"/>
  <c r="X5" s="1"/>
  <c r="L23"/>
  <c r="L5" s="1"/>
  <c r="L83" s="1"/>
  <c r="T23"/>
  <c r="T5" s="1"/>
  <c r="L55"/>
  <c r="L24" s="1"/>
  <c r="T55"/>
  <c r="T24" s="1"/>
  <c r="H55"/>
  <c r="H24" s="1"/>
  <c r="P55"/>
  <c r="P24" s="1"/>
  <c r="X55"/>
  <c r="X24" s="1"/>
  <c r="H68"/>
  <c r="H56" s="1"/>
  <c r="P68"/>
  <c r="P56" s="1"/>
  <c r="X68"/>
  <c r="X56" s="1"/>
  <c r="H82"/>
  <c r="H69" s="1"/>
  <c r="P82"/>
  <c r="P69" s="1"/>
  <c r="X82"/>
  <c r="X69" s="1"/>
  <c r="L82"/>
  <c r="L69" s="1"/>
  <c r="T82"/>
  <c r="T69" s="1"/>
  <c r="T83" l="1"/>
  <c r="N83"/>
  <c r="H83"/>
  <c r="P83"/>
  <c r="X83"/>
  <c r="J83"/>
  <c r="Z83"/>
  <c r="D90" l="1"/>
  <c r="D91" l="1"/>
</calcChain>
</file>

<file path=xl/sharedStrings.xml><?xml version="1.0" encoding="utf-8"?>
<sst xmlns="http://schemas.openxmlformats.org/spreadsheetml/2006/main" count="204" uniqueCount="160">
  <si>
    <t>Единица измерения</t>
  </si>
  <si>
    <t>Своевременность принятия решения о бюджете</t>
  </si>
  <si>
    <t>да/нет</t>
  </si>
  <si>
    <t>1 - до 1 января очередного финансового года;</t>
  </si>
  <si>
    <t>0 - после 1 января очередного финансового года</t>
  </si>
  <si>
    <t>0 – с нарушениями и не в срок</t>
  </si>
  <si>
    <t>%</t>
  </si>
  <si>
    <t>3 – в срок и соответственно запросу;</t>
  </si>
  <si>
    <t>2 – в срок с дополнительным запросом</t>
  </si>
  <si>
    <t>0 – не в срок и не соответствующая запросу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</si>
  <si>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АО - Югры от 6 августа 2010 г. N 191-п "О нормативах формирования расходов на содержание органов местного самоуправления Ханты-Мансийского автономного округа - Югры" для поселения</t>
  </si>
  <si>
    <t>3 – соблюдение;</t>
  </si>
  <si>
    <t>0 – несоблюдение</t>
  </si>
  <si>
    <t>Наличие муниципального правового акта об утверждении программы повышения эффективности бюджетных расходов муниципального образования</t>
  </si>
  <si>
    <t>наличие / отсутствие</t>
  </si>
  <si>
    <t>0 - отсутствие</t>
  </si>
  <si>
    <t>размещается / не размещается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</si>
  <si>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</si>
  <si>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проводятся / не проводятся</t>
  </si>
  <si>
    <t>1 - проводятся</t>
  </si>
  <si>
    <t>0 - не проводятся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</si>
  <si>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</si>
  <si>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</si>
  <si>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</si>
  <si>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</si>
  <si>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</si>
  <si>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</si>
  <si>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</si>
  <si>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</si>
  <si>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</si>
  <si>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</si>
  <si>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№ п\п</t>
  </si>
  <si>
    <t>1.1.</t>
  </si>
  <si>
    <t>Утверждение бюджета на очередной финансовый год и плановый период</t>
  </si>
  <si>
    <t>1 – утверждается</t>
  </si>
  <si>
    <t>0 – не утверждается</t>
  </si>
  <si>
    <t>1.2.</t>
  </si>
  <si>
    <t>1.3.</t>
  </si>
  <si>
    <t>1 – без нарушений и в срок;</t>
  </si>
  <si>
    <t>1.4.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</si>
  <si>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</si>
  <si>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1 – наличие</t>
  </si>
  <si>
    <t>1.5.</t>
  </si>
  <si>
    <t>1.6.</t>
  </si>
  <si>
    <t>1.7.</t>
  </si>
  <si>
    <t>2. Исполнение бюджета</t>
  </si>
  <si>
    <t>2.1.</t>
  </si>
  <si>
    <t>2.2.</t>
  </si>
  <si>
    <t>2.3.</t>
  </si>
  <si>
    <t>2.4.</t>
  </si>
  <si>
    <t>Темп роста поступлений налоговых доходов бюджета муниципального образования к соответствующему периоду прошлого года</t>
  </si>
  <si>
    <t>2.5.</t>
  </si>
  <si>
    <t>Темп роста поступлений неналоговых доходов бюджета муниципального образования к соответствующему периоду прошлого года</t>
  </si>
  <si>
    <t>2.6.</t>
  </si>
  <si>
    <t>3 – отсутствие нарушений</t>
  </si>
  <si>
    <t>2 – менее 5%</t>
  </si>
  <si>
    <t>0 – более 10%</t>
  </si>
  <si>
    <t>2.7.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</si>
  <si>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</si>
  <si>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2.8.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</si>
  <si>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</si>
  <si>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3. Открытость бюджетного процесса</t>
  </si>
  <si>
    <t>3.1.</t>
  </si>
  <si>
    <t>3.2.</t>
  </si>
  <si>
    <t>3.3.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</si>
  <si>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</si>
  <si>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3.4.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</si>
  <si>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</si>
  <si>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Условия оценки –5-бальная система</t>
  </si>
  <si>
    <t>0 – с отклонением от установленного срока сдачи более чем на 5 дней</t>
  </si>
  <si>
    <t>да/ нет</t>
  </si>
  <si>
    <t>0 - наличие</t>
  </si>
  <si>
    <t>0 - более 10%</t>
  </si>
  <si>
    <t>1 – более 5%, но менее 10%</t>
  </si>
  <si>
    <t>2 – отсутствие</t>
  </si>
  <si>
    <t>1 – менее 10%</t>
  </si>
  <si>
    <t>3 – выше 40%;</t>
  </si>
  <si>
    <t>2 – от 30% до 40%;</t>
  </si>
  <si>
    <t>1 – от 20% до 30%;</t>
  </si>
  <si>
    <t>0 – до 20 %</t>
  </si>
  <si>
    <t>0 – до 10 %</t>
  </si>
  <si>
    <t>Наименование индикатора</t>
  </si>
  <si>
    <t>Удельный вес</t>
  </si>
  <si>
    <t>1. Планирование бюджета</t>
  </si>
  <si>
    <t>Формирование местных бюджетов в соответствии с бюджетным законодательством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</si>
  <si>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</t>
  </si>
  <si>
    <t>Разработка, реализация и мониторинг эффективности реализации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</t>
  </si>
  <si>
    <t>Итого по разделу 1</t>
  </si>
  <si>
    <t>Соблюдение сроков и качества представляемой в комитет по финансам отчетности, информации по запросам</t>
  </si>
  <si>
    <t>Соблюдение сроков  представления в комитет по финансам годовой бюджетной отчетности</t>
  </si>
  <si>
    <t>5 – в срок;</t>
  </si>
  <si>
    <t>4 –  с отклонением от установленного срока сдачи более чем на 1 день</t>
  </si>
  <si>
    <t>3 - с отклонением от установленного срока сдачи более чем на 2 дня</t>
  </si>
  <si>
    <t>2 - с отклонением от установленного срока сдачи более чем на 3 дня</t>
  </si>
  <si>
    <t>1 - с отклонением от установленного срока сдачи более чем на 4 дня</t>
  </si>
  <si>
    <t>Качество представляемой годовой бюджетной отчетности в Комитет по финансам</t>
  </si>
  <si>
    <t>3 - без замечаний;</t>
  </si>
  <si>
    <t>1 - с замечаниями</t>
  </si>
  <si>
    <t>3 – выше 30%;</t>
  </si>
  <si>
    <t>2 – от 20% до 30%;</t>
  </si>
  <si>
    <t>1 – от 10% до 20%;</t>
  </si>
  <si>
    <t>3 – выше 20%;</t>
  </si>
  <si>
    <t>2 – от 15% до 20%;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</si>
  <si>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</si>
  <si>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</si>
  <si>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1 – отсутствие</t>
  </si>
  <si>
    <t>Итого по разделу 2</t>
  </si>
  <si>
    <t>Размещение на официальном сайте решения о бюджете за отчетный финансовый год</t>
  </si>
  <si>
    <t>1- Размещается</t>
  </si>
  <si>
    <t>0- Не размещается</t>
  </si>
  <si>
    <t>Размещение на официальном сайте отчета об исполнении бюджета за отчетный финансовый год</t>
  </si>
  <si>
    <t>1- Размещается           0- Не размещается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</si>
  <si>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</si>
  <si>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1- Размещается           0- Не размещается</t>
  </si>
  <si>
    <t>3.5.</t>
  </si>
  <si>
    <t>3.6.</t>
  </si>
  <si>
    <t>2- Размещается</t>
  </si>
  <si>
    <t>Итого по разделу 3</t>
  </si>
  <si>
    <t>Баллы</t>
  </si>
  <si>
    <t>Расчет оценки</t>
  </si>
  <si>
    <t>Рейтинг</t>
  </si>
  <si>
    <t>1 – от 10% до 15%;</t>
  </si>
  <si>
    <t>средний балл</t>
  </si>
  <si>
    <t>4. Оказание муниципальных услуг</t>
  </si>
  <si>
    <t>Соответствие реестра муниципальных услуг вопросам местного значения</t>
  </si>
  <si>
    <t>соответствует /</t>
  </si>
  <si>
    <t>не соответствует</t>
  </si>
  <si>
    <t>2 – соответствует;</t>
  </si>
  <si>
    <t>1 – частично соответствует;</t>
  </si>
  <si>
    <t>0 – не соответствует</t>
  </si>
  <si>
    <t>Наличие утвержденного ведомственного реестра муниципальных услуг</t>
  </si>
  <si>
    <t>0 – отсутствие</t>
  </si>
  <si>
    <t>Осуществление мониторинга потребности</t>
  </si>
  <si>
    <t>в муниципальных услугах</t>
  </si>
  <si>
    <t>осуществляется / не осуществляется</t>
  </si>
  <si>
    <t>1 – осуществляется</t>
  </si>
  <si>
    <t>0 – не осуществляется</t>
  </si>
  <si>
    <t>Наличие муниципального правового акта, устанавливающего стандарты, регламенты (требования к качеству) предоставления муниципальных услуг по перечню муниципальных услуг включенных в реестр</t>
  </si>
  <si>
    <t>Изучение мнения населения о качестве оказания муниципальных услуг</t>
  </si>
  <si>
    <t>в соответствии</t>
  </si>
  <si>
    <t>с установленным порядком</t>
  </si>
  <si>
    <t>изучается /</t>
  </si>
  <si>
    <t>не изучается</t>
  </si>
  <si>
    <t>1 – изучается</t>
  </si>
  <si>
    <t>0 – не изучается</t>
  </si>
  <si>
    <t>Итого по разделу 4</t>
  </si>
  <si>
    <t>4.1.</t>
  </si>
  <si>
    <t>4.2.</t>
  </si>
  <si>
    <t>4.3.</t>
  </si>
  <si>
    <t>4.4.</t>
  </si>
  <si>
    <t>4.5.</t>
  </si>
  <si>
    <t>ИТОГО</t>
  </si>
  <si>
    <t>Максимальный балл</t>
  </si>
  <si>
    <t>Достигнут низкий уровень показателя</t>
  </si>
  <si>
    <t>Поселения с уровнем выше среднего значения</t>
  </si>
  <si>
    <t>Примечание</t>
  </si>
  <si>
    <t>Достигнут высокий уровень показателя</t>
  </si>
  <si>
    <t>Оценка качества организации и осуществления бюджетного процесса органами местного самоуправления городских и сельских поселений Кондинского района в 2013 году</t>
  </si>
  <si>
    <t xml:space="preserve"> 1 –  наличие</t>
  </si>
  <si>
    <t xml:space="preserve"> 2 – наличие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</si>
</sst>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9"/>
      <color rgb="FF000000"/>
      <name val="Times New Roman"/>
      <family val="1"/>
      <charset val="204"/>
    </font>
    <font>
      <sz val="19"/>
      <color theme="1"/>
      <name val="Calibri"/>
      <family val="2"/>
      <charset val="204"/>
      <scheme val="minor"/>
    </font>
    <font>
      <b/>
      <sz val="19"/>
      <color theme="1"/>
      <name val="Calibri"/>
      <family val="2"/>
      <charset val="204"/>
      <scheme val="minor"/>
    </font>
    <font>
      <sz val="19"/>
      <color rgb="FF00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4" fontId="5" fillId="0" borderId="0" xfId="0" applyNumberFormat="1" applyFont="1"/>
    <xf numFmtId="0" fontId="6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3" xfId="0" applyFont="1" applyBorder="1"/>
    <xf numFmtId="0" fontId="10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11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right" vertical="top"/>
    </xf>
    <xf numFmtId="0" fontId="9" fillId="2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/>
    <xf numFmtId="0" fontId="1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0" fillId="0" borderId="6" xfId="0" applyFont="1" applyBorder="1"/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right" vertical="top"/>
    </xf>
    <xf numFmtId="0" fontId="9" fillId="5" borderId="2" xfId="0" applyFont="1" applyFill="1" applyBorder="1" applyAlignment="1">
      <alignment horizontal="center" vertical="top"/>
    </xf>
    <xf numFmtId="0" fontId="10" fillId="0" borderId="6" xfId="0" applyFont="1" applyFill="1" applyBorder="1"/>
    <xf numFmtId="10" fontId="9" fillId="2" borderId="3" xfId="0" applyNumberFormat="1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0" fontId="9" fillId="2" borderId="6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10" fontId="9" fillId="2" borderId="6" xfId="0" applyNumberFormat="1" applyFont="1" applyFill="1" applyBorder="1" applyAlignment="1">
      <alignment horizontal="center" vertical="top"/>
    </xf>
    <xf numFmtId="9" fontId="9" fillId="2" borderId="6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/>
    <xf numFmtId="0" fontId="9" fillId="0" borderId="10" xfId="0" applyFont="1" applyBorder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vertical="top" wrapText="1"/>
    </xf>
    <xf numFmtId="0" fontId="8" fillId="3" borderId="6" xfId="0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3" borderId="1" xfId="0" applyFont="1" applyFill="1" applyBorder="1"/>
    <xf numFmtId="9" fontId="9" fillId="2" borderId="3" xfId="0" applyNumberFormat="1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/>
    </xf>
    <xf numFmtId="0" fontId="9" fillId="5" borderId="1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12" fillId="3" borderId="15" xfId="0" applyFont="1" applyFill="1" applyBorder="1" applyAlignment="1">
      <alignment horizontal="justify" vertical="top" wrapText="1"/>
    </xf>
    <xf numFmtId="0" fontId="13" fillId="3" borderId="16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horizontal="justify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2" fillId="3" borderId="29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right" vertical="top" wrapText="1"/>
    </xf>
    <xf numFmtId="4" fontId="10" fillId="4" borderId="1" xfId="0" applyNumberFormat="1" applyFont="1" applyFill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0" borderId="1" xfId="0" applyFont="1" applyFill="1" applyBorder="1"/>
    <xf numFmtId="0" fontId="10" fillId="0" borderId="3" xfId="0" applyFont="1" applyBorder="1"/>
    <xf numFmtId="0" fontId="4" fillId="0" borderId="0" xfId="0" applyFont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6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3" fillId="3" borderId="22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right" vertical="top"/>
    </xf>
    <xf numFmtId="0" fontId="8" fillId="3" borderId="3" xfId="0" applyFont="1" applyFill="1" applyBorder="1" applyAlignment="1">
      <alignment horizontal="right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00FF00"/>
      <color rgb="FF6600FF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1"/>
  <sheetViews>
    <sheetView tabSelected="1" topLeftCell="I34" workbookViewId="0">
      <selection activeCell="E110" sqref="E110"/>
    </sheetView>
  </sheetViews>
  <sheetFormatPr defaultRowHeight="15"/>
  <cols>
    <col min="1" max="1" width="0.5703125" customWidth="1"/>
    <col min="2" max="2" width="9.5703125" customWidth="1"/>
    <col min="3" max="3" width="56.85546875" customWidth="1"/>
    <col min="4" max="4" width="20.7109375" customWidth="1"/>
    <col min="5" max="5" width="22.28515625" customWidth="1"/>
    <col min="6" max="6" width="12.7109375" style="1" customWidth="1"/>
    <col min="7" max="7" width="11.7109375" customWidth="1"/>
    <col min="8" max="8" width="14" customWidth="1"/>
    <col min="9" max="9" width="10.42578125" customWidth="1"/>
    <col min="10" max="10" width="13.28515625" customWidth="1"/>
    <col min="11" max="11" width="11.28515625" customWidth="1"/>
    <col min="12" max="12" width="14.28515625" customWidth="1"/>
    <col min="13" max="13" width="11.5703125" customWidth="1"/>
    <col min="14" max="14" width="17.28515625" customWidth="1"/>
    <col min="15" max="15" width="12.5703125" customWidth="1"/>
    <col min="16" max="16" width="13" customWidth="1"/>
    <col min="17" max="17" width="11.140625" customWidth="1"/>
    <col min="18" max="18" width="13.42578125" customWidth="1"/>
    <col min="19" max="19" width="11.7109375" customWidth="1"/>
    <col min="20" max="20" width="15.85546875" customWidth="1"/>
    <col min="21" max="21" width="10.85546875" customWidth="1"/>
    <col min="22" max="22" width="14.5703125" customWidth="1"/>
    <col min="23" max="23" width="12.140625" customWidth="1"/>
    <col min="24" max="24" width="13.85546875" customWidth="1"/>
    <col min="25" max="25" width="12.5703125" customWidth="1"/>
    <col min="26" max="26" width="13.7109375" customWidth="1"/>
    <col min="27" max="27" width="16.42578125" customWidth="1"/>
    <col min="28" max="28" width="17" customWidth="1"/>
    <col min="32" max="32" width="9.140625" customWidth="1"/>
  </cols>
  <sheetData>
    <row r="1" spans="2:27" ht="69" customHeight="1">
      <c r="D1" s="112" t="s">
        <v>157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1"/>
      <c r="R1" s="111"/>
    </row>
    <row r="2" spans="2:27" ht="27.75" customHeight="1" thickBot="1">
      <c r="D2" s="15"/>
    </row>
    <row r="3" spans="2:27" s="2" customFormat="1" ht="93.75" thickBot="1">
      <c r="B3" s="16" t="s">
        <v>31</v>
      </c>
      <c r="C3" s="17" t="s">
        <v>81</v>
      </c>
      <c r="D3" s="17" t="s">
        <v>0</v>
      </c>
      <c r="E3" s="17" t="s">
        <v>68</v>
      </c>
      <c r="F3" s="18" t="s">
        <v>82</v>
      </c>
      <c r="G3" s="147" t="s">
        <v>21</v>
      </c>
      <c r="H3" s="148"/>
      <c r="I3" s="149" t="s">
        <v>22</v>
      </c>
      <c r="J3" s="149"/>
      <c r="K3" s="149" t="s">
        <v>23</v>
      </c>
      <c r="L3" s="149"/>
      <c r="M3" s="149" t="s">
        <v>24</v>
      </c>
      <c r="N3" s="149"/>
      <c r="O3" s="146" t="s">
        <v>25</v>
      </c>
      <c r="P3" s="146"/>
      <c r="Q3" s="146" t="s">
        <v>26</v>
      </c>
      <c r="R3" s="146"/>
      <c r="S3" s="146" t="s">
        <v>27</v>
      </c>
      <c r="T3" s="146"/>
      <c r="U3" s="146" t="s">
        <v>28</v>
      </c>
      <c r="V3" s="146"/>
      <c r="W3" s="146" t="s">
        <v>29</v>
      </c>
      <c r="X3" s="146"/>
      <c r="Y3" s="146" t="s">
        <v>30</v>
      </c>
      <c r="Z3" s="146"/>
      <c r="AA3" s="19" t="s">
        <v>152</v>
      </c>
    </row>
    <row r="4" spans="2:27" ht="50.25" thickBot="1">
      <c r="B4" s="20">
        <v>1</v>
      </c>
      <c r="C4" s="18">
        <v>2</v>
      </c>
      <c r="D4" s="18">
        <v>3</v>
      </c>
      <c r="E4" s="18">
        <v>4</v>
      </c>
      <c r="F4" s="21">
        <v>5</v>
      </c>
      <c r="G4" s="22" t="s">
        <v>118</v>
      </c>
      <c r="H4" s="23" t="s">
        <v>119</v>
      </c>
      <c r="I4" s="22" t="s">
        <v>118</v>
      </c>
      <c r="J4" s="23" t="s">
        <v>119</v>
      </c>
      <c r="K4" s="22" t="s">
        <v>118</v>
      </c>
      <c r="L4" s="23" t="s">
        <v>119</v>
      </c>
      <c r="M4" s="22" t="s">
        <v>118</v>
      </c>
      <c r="N4" s="23" t="s">
        <v>119</v>
      </c>
      <c r="O4" s="22" t="s">
        <v>118</v>
      </c>
      <c r="P4" s="23" t="s">
        <v>119</v>
      </c>
      <c r="Q4" s="22" t="s">
        <v>118</v>
      </c>
      <c r="R4" s="23" t="s">
        <v>119</v>
      </c>
      <c r="S4" s="22" t="s">
        <v>118</v>
      </c>
      <c r="T4" s="23" t="s">
        <v>119</v>
      </c>
      <c r="U4" s="22" t="s">
        <v>118</v>
      </c>
      <c r="V4" s="23" t="s">
        <v>119</v>
      </c>
      <c r="W4" s="22" t="s">
        <v>118</v>
      </c>
      <c r="X4" s="23" t="s">
        <v>119</v>
      </c>
      <c r="Y4" s="22" t="s">
        <v>118</v>
      </c>
      <c r="Z4" s="23" t="s">
        <v>119</v>
      </c>
      <c r="AA4" s="24"/>
    </row>
    <row r="5" spans="2:27" ht="24.75">
      <c r="B5" s="132"/>
      <c r="C5" s="133"/>
      <c r="D5" s="133"/>
      <c r="E5" s="134"/>
      <c r="F5" s="135">
        <v>3</v>
      </c>
      <c r="G5" s="25"/>
      <c r="H5" s="25">
        <f>F5*H23</f>
        <v>16.5</v>
      </c>
      <c r="I5" s="25"/>
      <c r="J5" s="25">
        <f>F5*J23</f>
        <v>10.5</v>
      </c>
      <c r="K5" s="25"/>
      <c r="L5" s="26">
        <f>F5*L23</f>
        <v>18</v>
      </c>
      <c r="M5" s="25"/>
      <c r="N5" s="26">
        <f>F5*N23</f>
        <v>19.5</v>
      </c>
      <c r="O5" s="25"/>
      <c r="P5" s="25">
        <f>F5*P23</f>
        <v>9</v>
      </c>
      <c r="Q5" s="25"/>
      <c r="R5" s="25">
        <f>F5*R23</f>
        <v>13.5</v>
      </c>
      <c r="S5" s="25"/>
      <c r="T5" s="25">
        <f>F5*T23</f>
        <v>16.5</v>
      </c>
      <c r="U5" s="25"/>
      <c r="V5" s="26">
        <f>F5*V23</f>
        <v>18</v>
      </c>
      <c r="W5" s="25"/>
      <c r="X5" s="26">
        <f>F5*X23</f>
        <v>18</v>
      </c>
      <c r="Y5" s="25"/>
      <c r="Z5" s="25">
        <f>F5*Z23</f>
        <v>10.5</v>
      </c>
      <c r="AA5" s="27">
        <v>48</v>
      </c>
    </row>
    <row r="6" spans="2:27" ht="25.5" thickBot="1">
      <c r="B6" s="137" t="s">
        <v>83</v>
      </c>
      <c r="C6" s="138"/>
      <c r="D6" s="138"/>
      <c r="E6" s="139"/>
      <c r="F6" s="13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</row>
    <row r="7" spans="2:27" ht="72">
      <c r="B7" s="122" t="s">
        <v>32</v>
      </c>
      <c r="C7" s="124" t="s">
        <v>33</v>
      </c>
      <c r="D7" s="124" t="s">
        <v>2</v>
      </c>
      <c r="E7" s="30" t="s">
        <v>34</v>
      </c>
      <c r="F7" s="31">
        <v>1</v>
      </c>
      <c r="G7" s="32">
        <v>1</v>
      </c>
      <c r="H7" s="33">
        <f>F7*G7</f>
        <v>1</v>
      </c>
      <c r="I7" s="32">
        <v>1</v>
      </c>
      <c r="J7" s="33">
        <f>F7*I7</f>
        <v>1</v>
      </c>
      <c r="K7" s="32">
        <v>1</v>
      </c>
      <c r="L7" s="33">
        <f>F7*K7</f>
        <v>1</v>
      </c>
      <c r="M7" s="32">
        <v>1</v>
      </c>
      <c r="N7" s="33">
        <f>F7*M7</f>
        <v>1</v>
      </c>
      <c r="O7" s="32">
        <v>1</v>
      </c>
      <c r="P7" s="33">
        <f>O7*F7</f>
        <v>1</v>
      </c>
      <c r="Q7" s="32">
        <v>1</v>
      </c>
      <c r="R7" s="33">
        <f>F7*Q7</f>
        <v>1</v>
      </c>
      <c r="S7" s="32">
        <v>1</v>
      </c>
      <c r="T7" s="33">
        <f>F7*S7</f>
        <v>1</v>
      </c>
      <c r="U7" s="32">
        <v>1</v>
      </c>
      <c r="V7" s="33">
        <f>F7*U7</f>
        <v>1</v>
      </c>
      <c r="W7" s="32">
        <v>1</v>
      </c>
      <c r="X7" s="33">
        <f>F7*W7</f>
        <v>1</v>
      </c>
      <c r="Y7" s="32">
        <v>1</v>
      </c>
      <c r="Z7" s="33">
        <f>F7*Y7</f>
        <v>1</v>
      </c>
      <c r="AA7" s="34"/>
    </row>
    <row r="8" spans="2:27" ht="35.25" customHeight="1" thickBot="1">
      <c r="B8" s="123"/>
      <c r="C8" s="125"/>
      <c r="D8" s="125"/>
      <c r="E8" s="35" t="s">
        <v>35</v>
      </c>
      <c r="F8" s="36"/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9"/>
    </row>
    <row r="9" spans="2:27" ht="120">
      <c r="B9" s="122" t="s">
        <v>36</v>
      </c>
      <c r="C9" s="124" t="s">
        <v>1</v>
      </c>
      <c r="D9" s="124" t="s">
        <v>2</v>
      </c>
      <c r="E9" s="40" t="s">
        <v>3</v>
      </c>
      <c r="F9" s="41">
        <v>1</v>
      </c>
      <c r="G9" s="32">
        <v>1</v>
      </c>
      <c r="H9" s="33">
        <f>F9*G9</f>
        <v>1</v>
      </c>
      <c r="I9" s="32">
        <v>1</v>
      </c>
      <c r="J9" s="33">
        <f>F9*I9</f>
        <v>1</v>
      </c>
      <c r="K9" s="32">
        <v>1</v>
      </c>
      <c r="L9" s="33">
        <f>F9*K9</f>
        <v>1</v>
      </c>
      <c r="M9" s="32">
        <v>1</v>
      </c>
      <c r="N9" s="33">
        <f>F9*M9</f>
        <v>1</v>
      </c>
      <c r="O9" s="32">
        <v>1</v>
      </c>
      <c r="P9" s="33">
        <f>F9*O9</f>
        <v>1</v>
      </c>
      <c r="Q9" s="32">
        <v>1</v>
      </c>
      <c r="R9" s="33">
        <f>F9*Q9</f>
        <v>1</v>
      </c>
      <c r="S9" s="32">
        <v>1</v>
      </c>
      <c r="T9" s="33">
        <f>F9*S9</f>
        <v>1</v>
      </c>
      <c r="U9" s="32">
        <v>1</v>
      </c>
      <c r="V9" s="33">
        <f>F9*U9</f>
        <v>1</v>
      </c>
      <c r="W9" s="32">
        <v>1</v>
      </c>
      <c r="X9" s="33">
        <f>F9*W9</f>
        <v>1</v>
      </c>
      <c r="Y9" s="32">
        <v>1</v>
      </c>
      <c r="Z9" s="33">
        <f>F9*Y9</f>
        <v>1</v>
      </c>
      <c r="AA9" s="39"/>
    </row>
    <row r="10" spans="2:27" ht="120.75" thickBot="1">
      <c r="B10" s="123"/>
      <c r="C10" s="125"/>
      <c r="D10" s="125"/>
      <c r="E10" s="40" t="s">
        <v>4</v>
      </c>
      <c r="F10" s="36"/>
      <c r="G10" s="37"/>
      <c r="H10" s="38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38"/>
      <c r="Y10" s="37"/>
      <c r="Z10" s="38"/>
      <c r="AA10" s="39"/>
    </row>
    <row r="11" spans="2:27" ht="72">
      <c r="B11" s="122" t="s">
        <v>37</v>
      </c>
      <c r="C11" s="124" t="s">
        <v>84</v>
      </c>
      <c r="D11" s="124" t="s">
        <v>2</v>
      </c>
      <c r="E11" s="30" t="s">
        <v>38</v>
      </c>
      <c r="F11" s="41">
        <v>1</v>
      </c>
      <c r="G11" s="32">
        <v>1</v>
      </c>
      <c r="H11" s="33">
        <f>F11*G11</f>
        <v>1</v>
      </c>
      <c r="I11" s="32">
        <v>1</v>
      </c>
      <c r="J11" s="33">
        <f>F11*I11</f>
        <v>1</v>
      </c>
      <c r="K11" s="32">
        <v>1</v>
      </c>
      <c r="L11" s="33">
        <f>F11*K11</f>
        <v>1</v>
      </c>
      <c r="M11" s="32">
        <v>1</v>
      </c>
      <c r="N11" s="33">
        <f>F11*M11</f>
        <v>1</v>
      </c>
      <c r="O11" s="32">
        <v>1</v>
      </c>
      <c r="P11" s="33">
        <f>F11*O11</f>
        <v>1</v>
      </c>
      <c r="Q11" s="32">
        <v>1</v>
      </c>
      <c r="R11" s="33">
        <f>F11*Q11</f>
        <v>1</v>
      </c>
      <c r="S11" s="32">
        <v>1</v>
      </c>
      <c r="T11" s="33">
        <f>F11*S11</f>
        <v>1</v>
      </c>
      <c r="U11" s="32">
        <v>1</v>
      </c>
      <c r="V11" s="33">
        <f>F11*U11</f>
        <v>1</v>
      </c>
      <c r="W11" s="32">
        <v>1</v>
      </c>
      <c r="X11" s="33">
        <f>F11*W11</f>
        <v>1</v>
      </c>
      <c r="Y11" s="32">
        <v>1</v>
      </c>
      <c r="Z11" s="33">
        <f>F11*Y11</f>
        <v>1</v>
      </c>
      <c r="AA11" s="39"/>
    </row>
    <row r="12" spans="2:27" ht="72.75" thickBot="1">
      <c r="B12" s="123"/>
      <c r="C12" s="125"/>
      <c r="D12" s="125"/>
      <c r="E12" s="35" t="s">
        <v>5</v>
      </c>
      <c r="F12" s="36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37"/>
      <c r="Z12" s="38"/>
      <c r="AA12" s="39"/>
    </row>
    <row r="13" spans="2:27" ht="24.75">
      <c r="B13" s="122" t="s">
        <v>39</v>
      </c>
      <c r="C13" s="124" t="s">
        <v>40</v>
      </c>
      <c r="D13" s="124" t="s">
        <v>2</v>
      </c>
      <c r="E13" s="40" t="s">
        <v>41</v>
      </c>
      <c r="F13" s="41">
        <v>2.5</v>
      </c>
      <c r="G13" s="32">
        <v>1</v>
      </c>
      <c r="H13" s="33">
        <f>F13*G13</f>
        <v>2.5</v>
      </c>
      <c r="I13" s="32">
        <v>0</v>
      </c>
      <c r="J13" s="42">
        <f>F13*I13</f>
        <v>0</v>
      </c>
      <c r="K13" s="32">
        <v>1</v>
      </c>
      <c r="L13" s="33">
        <f>F13*K13</f>
        <v>2.5</v>
      </c>
      <c r="M13" s="32">
        <v>1</v>
      </c>
      <c r="N13" s="33">
        <f>F13*M13</f>
        <v>2.5</v>
      </c>
      <c r="O13" s="32">
        <v>0</v>
      </c>
      <c r="P13" s="42">
        <f>O13*F13</f>
        <v>0</v>
      </c>
      <c r="Q13" s="32">
        <v>0</v>
      </c>
      <c r="R13" s="42">
        <f>Q13*F13</f>
        <v>0</v>
      </c>
      <c r="S13" s="32">
        <v>1</v>
      </c>
      <c r="T13" s="33">
        <f>S13*F13</f>
        <v>2.5</v>
      </c>
      <c r="U13" s="32">
        <v>1</v>
      </c>
      <c r="V13" s="33">
        <f>F13*U13</f>
        <v>2.5</v>
      </c>
      <c r="W13" s="32">
        <v>1</v>
      </c>
      <c r="X13" s="33">
        <f>F13*W13</f>
        <v>2.5</v>
      </c>
      <c r="Y13" s="32">
        <v>0</v>
      </c>
      <c r="Z13" s="42">
        <f>F13*Y13</f>
        <v>0</v>
      </c>
      <c r="AA13" s="43"/>
    </row>
    <row r="14" spans="2:27" ht="235.5" customHeight="1" thickBot="1">
      <c r="B14" s="123"/>
      <c r="C14" s="125"/>
      <c r="D14" s="125"/>
      <c r="E14" s="35" t="s">
        <v>15</v>
      </c>
      <c r="F14" s="36"/>
      <c r="G14" s="37"/>
      <c r="H14" s="38"/>
      <c r="I14" s="37"/>
      <c r="J14" s="38"/>
      <c r="K14" s="37"/>
      <c r="L14" s="38"/>
      <c r="M14" s="37"/>
      <c r="N14" s="38"/>
      <c r="O14" s="44"/>
      <c r="P14" s="38"/>
      <c r="Q14" s="37"/>
      <c r="R14" s="38"/>
      <c r="S14" s="37"/>
      <c r="T14" s="38"/>
      <c r="U14" s="37"/>
      <c r="V14" s="38"/>
      <c r="W14" s="37"/>
      <c r="X14" s="38"/>
      <c r="Y14" s="37"/>
      <c r="Z14" s="38"/>
      <c r="AA14" s="39"/>
    </row>
    <row r="15" spans="2:27" ht="48">
      <c r="B15" s="122" t="s">
        <v>42</v>
      </c>
      <c r="C15" s="124" t="s">
        <v>85</v>
      </c>
      <c r="D15" s="124" t="s">
        <v>6</v>
      </c>
      <c r="E15" s="40" t="s">
        <v>76</v>
      </c>
      <c r="F15" s="41">
        <v>3</v>
      </c>
      <c r="G15" s="32">
        <v>0</v>
      </c>
      <c r="H15" s="42">
        <f>F15*G15</f>
        <v>0</v>
      </c>
      <c r="I15" s="32">
        <v>0</v>
      </c>
      <c r="J15" s="42">
        <f>F15*I15</f>
        <v>0</v>
      </c>
      <c r="K15" s="32">
        <v>0</v>
      </c>
      <c r="L15" s="42">
        <f>F15*K15</f>
        <v>0</v>
      </c>
      <c r="M15" s="32">
        <v>0</v>
      </c>
      <c r="N15" s="42">
        <f>F15*M15</f>
        <v>0</v>
      </c>
      <c r="O15" s="32">
        <v>0</v>
      </c>
      <c r="P15" s="42">
        <f>F15*O15</f>
        <v>0</v>
      </c>
      <c r="Q15" s="32">
        <v>0</v>
      </c>
      <c r="R15" s="42">
        <f>F15*Q15</f>
        <v>0</v>
      </c>
      <c r="S15" s="32">
        <v>0</v>
      </c>
      <c r="T15" s="42">
        <f>F15*S15</f>
        <v>0</v>
      </c>
      <c r="U15" s="32">
        <v>0</v>
      </c>
      <c r="V15" s="42">
        <f>F15*U15</f>
        <v>0</v>
      </c>
      <c r="W15" s="45">
        <v>0</v>
      </c>
      <c r="X15" s="42">
        <f>F15*W15</f>
        <v>0</v>
      </c>
      <c r="Y15" s="32">
        <v>0</v>
      </c>
      <c r="Z15" s="42">
        <f>F15*Y15</f>
        <v>0</v>
      </c>
      <c r="AA15" s="39"/>
    </row>
    <row r="16" spans="2:27" ht="48">
      <c r="B16" s="140"/>
      <c r="C16" s="141"/>
      <c r="D16" s="141"/>
      <c r="E16" s="40" t="s">
        <v>77</v>
      </c>
      <c r="F16" s="46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39"/>
    </row>
    <row r="17" spans="2:27" ht="48">
      <c r="B17" s="140"/>
      <c r="C17" s="141"/>
      <c r="D17" s="141"/>
      <c r="E17" s="40" t="s">
        <v>78</v>
      </c>
      <c r="F17" s="46"/>
      <c r="G17" s="49"/>
      <c r="H17" s="48"/>
      <c r="I17" s="49"/>
      <c r="J17" s="48"/>
      <c r="K17" s="50"/>
      <c r="L17" s="48"/>
      <c r="M17" s="49"/>
      <c r="N17" s="48"/>
      <c r="O17" s="49"/>
      <c r="P17" s="48"/>
      <c r="Q17" s="47"/>
      <c r="R17" s="48"/>
      <c r="S17" s="49"/>
      <c r="T17" s="48"/>
      <c r="U17" s="49"/>
      <c r="V17" s="48"/>
      <c r="W17" s="49"/>
      <c r="X17" s="48"/>
      <c r="Y17" s="49"/>
      <c r="Z17" s="48"/>
      <c r="AA17" s="39"/>
    </row>
    <row r="18" spans="2:27" ht="156" customHeight="1" thickBot="1">
      <c r="B18" s="123"/>
      <c r="C18" s="125"/>
      <c r="D18" s="125"/>
      <c r="E18" s="35" t="s">
        <v>79</v>
      </c>
      <c r="F18" s="36"/>
      <c r="G18" s="44"/>
      <c r="H18" s="38"/>
      <c r="I18" s="37"/>
      <c r="J18" s="38"/>
      <c r="K18" s="37"/>
      <c r="L18" s="38"/>
      <c r="M18" s="37"/>
      <c r="N18" s="38"/>
      <c r="O18" s="44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9"/>
    </row>
    <row r="19" spans="2:27" ht="24.75">
      <c r="B19" s="122" t="s">
        <v>43</v>
      </c>
      <c r="C19" s="124" t="s">
        <v>86</v>
      </c>
      <c r="D19" s="124" t="s">
        <v>2</v>
      </c>
      <c r="E19" s="40" t="s">
        <v>41</v>
      </c>
      <c r="F19" s="41">
        <v>1</v>
      </c>
      <c r="G19" s="32">
        <v>0</v>
      </c>
      <c r="H19" s="42">
        <f>F19*G19</f>
        <v>0</v>
      </c>
      <c r="I19" s="32">
        <v>0</v>
      </c>
      <c r="J19" s="42">
        <f>F19*I19</f>
        <v>0</v>
      </c>
      <c r="K19" s="32">
        <v>0</v>
      </c>
      <c r="L19" s="42">
        <f>F19*K19</f>
        <v>0</v>
      </c>
      <c r="M19" s="32">
        <v>1</v>
      </c>
      <c r="N19" s="51">
        <f>F19*M19</f>
        <v>1</v>
      </c>
      <c r="O19" s="32">
        <v>0</v>
      </c>
      <c r="P19" s="42">
        <f>F19*O19</f>
        <v>0</v>
      </c>
      <c r="Q19" s="32">
        <v>1</v>
      </c>
      <c r="R19" s="51">
        <f>F19*Q19</f>
        <v>1</v>
      </c>
      <c r="S19" s="32">
        <v>0</v>
      </c>
      <c r="T19" s="42">
        <f>F19*S19</f>
        <v>0</v>
      </c>
      <c r="U19" s="32">
        <v>0</v>
      </c>
      <c r="V19" s="42">
        <f>F19*U19</f>
        <v>0</v>
      </c>
      <c r="W19" s="32">
        <v>0</v>
      </c>
      <c r="X19" s="42">
        <f>F19*W19</f>
        <v>0</v>
      </c>
      <c r="Y19" s="32">
        <v>0</v>
      </c>
      <c r="Z19" s="42">
        <f>F19*Y19</f>
        <v>0</v>
      </c>
      <c r="AA19" s="39"/>
    </row>
    <row r="20" spans="2:27" ht="244.5" customHeight="1" thickBot="1">
      <c r="B20" s="123"/>
      <c r="C20" s="125"/>
      <c r="D20" s="125"/>
      <c r="E20" s="35" t="s">
        <v>15</v>
      </c>
      <c r="F20" s="36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9"/>
    </row>
    <row r="21" spans="2:27" ht="24.75">
      <c r="B21" s="122" t="s">
        <v>44</v>
      </c>
      <c r="C21" s="124" t="s">
        <v>13</v>
      </c>
      <c r="D21" s="124" t="s">
        <v>2</v>
      </c>
      <c r="E21" s="40" t="s">
        <v>41</v>
      </c>
      <c r="F21" s="41">
        <v>0.5</v>
      </c>
      <c r="G21" s="32">
        <v>0</v>
      </c>
      <c r="H21" s="42">
        <f>F21*G21</f>
        <v>0</v>
      </c>
      <c r="I21" s="32">
        <v>1</v>
      </c>
      <c r="J21" s="33">
        <f>F21*I21</f>
        <v>0.5</v>
      </c>
      <c r="K21" s="32">
        <v>1</v>
      </c>
      <c r="L21" s="33">
        <f>F21*K21</f>
        <v>0.5</v>
      </c>
      <c r="M21" s="32">
        <v>0</v>
      </c>
      <c r="N21" s="42">
        <f>F21*M21</f>
        <v>0</v>
      </c>
      <c r="O21" s="32">
        <v>0</v>
      </c>
      <c r="P21" s="42">
        <f>F21*O21</f>
        <v>0</v>
      </c>
      <c r="Q21" s="32">
        <v>1</v>
      </c>
      <c r="R21" s="33">
        <f>F21*Q21</f>
        <v>0.5</v>
      </c>
      <c r="S21" s="32">
        <v>0</v>
      </c>
      <c r="T21" s="42">
        <f>F21*S21</f>
        <v>0</v>
      </c>
      <c r="U21" s="32">
        <v>1</v>
      </c>
      <c r="V21" s="33">
        <f>F21*U21</f>
        <v>0.5</v>
      </c>
      <c r="W21" s="32">
        <v>1</v>
      </c>
      <c r="X21" s="33">
        <f>F21*W21</f>
        <v>0.5</v>
      </c>
      <c r="Y21" s="32">
        <v>1</v>
      </c>
      <c r="Z21" s="33">
        <f>F21*Y21</f>
        <v>0.5</v>
      </c>
      <c r="AA21" s="39"/>
    </row>
    <row r="22" spans="2:27" ht="122.25" customHeight="1" thickBot="1">
      <c r="B22" s="123"/>
      <c r="C22" s="125"/>
      <c r="D22" s="125"/>
      <c r="E22" s="35" t="s">
        <v>15</v>
      </c>
      <c r="F22" s="36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9"/>
    </row>
    <row r="23" spans="2:27" ht="25.5" thickBot="1">
      <c r="B23" s="52"/>
      <c r="C23" s="53" t="s">
        <v>87</v>
      </c>
      <c r="D23" s="54"/>
      <c r="E23" s="54"/>
      <c r="F23" s="55"/>
      <c r="G23" s="56"/>
      <c r="H23" s="57">
        <f>H7+H9+H11+H13+H15+H19+H21</f>
        <v>5.5</v>
      </c>
      <c r="I23" s="57"/>
      <c r="J23" s="57">
        <f t="shared" ref="J23:Z23" si="0">J7+J9+J11+J13+J15+J19+J21</f>
        <v>3.5</v>
      </c>
      <c r="K23" s="57"/>
      <c r="L23" s="57">
        <f t="shared" si="0"/>
        <v>6</v>
      </c>
      <c r="M23" s="57"/>
      <c r="N23" s="57">
        <f t="shared" si="0"/>
        <v>6.5</v>
      </c>
      <c r="O23" s="57"/>
      <c r="P23" s="57">
        <f t="shared" si="0"/>
        <v>3</v>
      </c>
      <c r="Q23" s="57"/>
      <c r="R23" s="57">
        <f t="shared" si="0"/>
        <v>4.5</v>
      </c>
      <c r="S23" s="57"/>
      <c r="T23" s="57">
        <f t="shared" si="0"/>
        <v>5.5</v>
      </c>
      <c r="U23" s="57"/>
      <c r="V23" s="57">
        <f t="shared" si="0"/>
        <v>6</v>
      </c>
      <c r="W23" s="57"/>
      <c r="X23" s="57">
        <f t="shared" si="0"/>
        <v>6</v>
      </c>
      <c r="Y23" s="57"/>
      <c r="Z23" s="57">
        <f t="shared" si="0"/>
        <v>3.5</v>
      </c>
      <c r="AA23" s="58">
        <v>16</v>
      </c>
    </row>
    <row r="24" spans="2:27" ht="25.5" thickBot="1">
      <c r="B24" s="59"/>
      <c r="C24" s="60" t="s">
        <v>45</v>
      </c>
      <c r="D24" s="61"/>
      <c r="E24" s="61"/>
      <c r="F24" s="62">
        <v>4.5</v>
      </c>
      <c r="G24" s="63"/>
      <c r="H24" s="63">
        <f>F24*H55</f>
        <v>112.5</v>
      </c>
      <c r="I24" s="63"/>
      <c r="J24" s="63">
        <f>F24*J55</f>
        <v>63</v>
      </c>
      <c r="K24" s="63"/>
      <c r="L24" s="64">
        <f>F24*L55</f>
        <v>114.75</v>
      </c>
      <c r="M24" s="63"/>
      <c r="N24" s="63">
        <f>F24*N55</f>
        <v>42.75</v>
      </c>
      <c r="O24" s="63"/>
      <c r="P24" s="63">
        <f>F24*P55</f>
        <v>85.5</v>
      </c>
      <c r="Q24" s="63"/>
      <c r="R24" s="64">
        <f>F24*R55</f>
        <v>128.25</v>
      </c>
      <c r="S24" s="63"/>
      <c r="T24" s="63">
        <f>F24*T55</f>
        <v>110.25</v>
      </c>
      <c r="U24" s="63"/>
      <c r="V24" s="63">
        <f>F24*V55</f>
        <v>67.5</v>
      </c>
      <c r="W24" s="63"/>
      <c r="X24" s="63">
        <f>F24*X55</f>
        <v>101.25</v>
      </c>
      <c r="Y24" s="63"/>
      <c r="Z24" s="64">
        <f>F24*Z55</f>
        <v>132.75</v>
      </c>
      <c r="AA24" s="65">
        <v>146.25</v>
      </c>
    </row>
    <row r="25" spans="2:27" ht="72">
      <c r="B25" s="122" t="s">
        <v>46</v>
      </c>
      <c r="C25" s="124" t="s">
        <v>88</v>
      </c>
      <c r="D25" s="124" t="s">
        <v>2</v>
      </c>
      <c r="E25" s="30" t="s">
        <v>7</v>
      </c>
      <c r="F25" s="31">
        <v>1</v>
      </c>
      <c r="G25" s="32">
        <v>3</v>
      </c>
      <c r="H25" s="51">
        <f>F25*G25</f>
        <v>3</v>
      </c>
      <c r="I25" s="32">
        <v>0</v>
      </c>
      <c r="J25" s="42">
        <f>F25*I25</f>
        <v>0</v>
      </c>
      <c r="K25" s="32">
        <v>3</v>
      </c>
      <c r="L25" s="51">
        <f>F25*K25</f>
        <v>3</v>
      </c>
      <c r="M25" s="32">
        <v>0</v>
      </c>
      <c r="N25" s="42">
        <f>F25*M25</f>
        <v>0</v>
      </c>
      <c r="O25" s="32">
        <v>2</v>
      </c>
      <c r="P25" s="33">
        <f>F25*O25</f>
        <v>2</v>
      </c>
      <c r="Q25" s="32">
        <v>3</v>
      </c>
      <c r="R25" s="51">
        <f>F25*Q25</f>
        <v>3</v>
      </c>
      <c r="S25" s="32">
        <v>2</v>
      </c>
      <c r="T25" s="33">
        <f>F25*S25</f>
        <v>2</v>
      </c>
      <c r="U25" s="32">
        <v>0</v>
      </c>
      <c r="V25" s="42">
        <f>F25*U25</f>
        <v>0</v>
      </c>
      <c r="W25" s="32">
        <v>2</v>
      </c>
      <c r="X25" s="33">
        <f>F25*W25</f>
        <v>2</v>
      </c>
      <c r="Y25" s="32">
        <v>0</v>
      </c>
      <c r="Z25" s="42">
        <f>F25*Y25</f>
        <v>0</v>
      </c>
      <c r="AA25" s="39"/>
    </row>
    <row r="26" spans="2:27" ht="96">
      <c r="B26" s="140"/>
      <c r="C26" s="141"/>
      <c r="D26" s="141"/>
      <c r="E26" s="40" t="s">
        <v>8</v>
      </c>
      <c r="F26" s="46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39"/>
    </row>
    <row r="27" spans="2:27" ht="120.75" thickBot="1">
      <c r="B27" s="123"/>
      <c r="C27" s="125"/>
      <c r="D27" s="125"/>
      <c r="E27" s="35" t="s">
        <v>9</v>
      </c>
      <c r="F27" s="36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Y27" s="37"/>
      <c r="Z27" s="38"/>
      <c r="AA27" s="39"/>
    </row>
    <row r="28" spans="2:27" ht="24.75">
      <c r="B28" s="122" t="s">
        <v>47</v>
      </c>
      <c r="C28" s="124" t="s">
        <v>89</v>
      </c>
      <c r="D28" s="124" t="s">
        <v>2</v>
      </c>
      <c r="E28" s="40" t="s">
        <v>90</v>
      </c>
      <c r="F28" s="41">
        <v>2</v>
      </c>
      <c r="G28" s="32">
        <v>5</v>
      </c>
      <c r="H28" s="51">
        <f>F28*G28</f>
        <v>10</v>
      </c>
      <c r="I28" s="32">
        <v>1</v>
      </c>
      <c r="J28" s="33">
        <f>F28*I28</f>
        <v>2</v>
      </c>
      <c r="K28" s="32">
        <v>5</v>
      </c>
      <c r="L28" s="51">
        <f>F28*K28</f>
        <v>10</v>
      </c>
      <c r="M28" s="32">
        <v>0</v>
      </c>
      <c r="N28" s="42">
        <f>F28*M28</f>
        <v>0</v>
      </c>
      <c r="O28" s="32">
        <v>4</v>
      </c>
      <c r="P28" s="33">
        <f>F28*O28</f>
        <v>8</v>
      </c>
      <c r="Q28" s="32">
        <v>5</v>
      </c>
      <c r="R28" s="51">
        <f>F28*Q28</f>
        <v>10</v>
      </c>
      <c r="S28" s="32">
        <v>3</v>
      </c>
      <c r="T28" s="33">
        <f>F28*S28</f>
        <v>6</v>
      </c>
      <c r="U28" s="32">
        <v>0</v>
      </c>
      <c r="V28" s="42">
        <f>F28*U28</f>
        <v>0</v>
      </c>
      <c r="W28" s="32">
        <v>5</v>
      </c>
      <c r="X28" s="51">
        <f>F28*W28</f>
        <v>10</v>
      </c>
      <c r="Y28" s="32">
        <v>5</v>
      </c>
      <c r="Z28" s="51">
        <f>F28*Y28</f>
        <v>10</v>
      </c>
      <c r="AA28" s="39"/>
    </row>
    <row r="29" spans="2:27" ht="168">
      <c r="B29" s="140"/>
      <c r="C29" s="141"/>
      <c r="D29" s="141"/>
      <c r="E29" s="40" t="s">
        <v>91</v>
      </c>
      <c r="F29" s="46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39"/>
    </row>
    <row r="30" spans="2:27" ht="168">
      <c r="B30" s="140"/>
      <c r="C30" s="141"/>
      <c r="D30" s="141"/>
      <c r="E30" s="40" t="s">
        <v>92</v>
      </c>
      <c r="F30" s="46"/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39"/>
    </row>
    <row r="31" spans="2:27" ht="168">
      <c r="B31" s="140"/>
      <c r="C31" s="141"/>
      <c r="D31" s="141"/>
      <c r="E31" s="40" t="s">
        <v>93</v>
      </c>
      <c r="F31" s="46"/>
      <c r="G31" s="47"/>
      <c r="H31" s="48"/>
      <c r="I31" s="47"/>
      <c r="J31" s="48"/>
      <c r="K31" s="47"/>
      <c r="L31" s="48"/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39"/>
    </row>
    <row r="32" spans="2:27" ht="168">
      <c r="B32" s="140"/>
      <c r="C32" s="141"/>
      <c r="D32" s="141"/>
      <c r="E32" s="40" t="s">
        <v>94</v>
      </c>
      <c r="F32" s="46"/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39"/>
    </row>
    <row r="33" spans="2:27" ht="168.75" thickBot="1">
      <c r="B33" s="123"/>
      <c r="C33" s="125"/>
      <c r="D33" s="125"/>
      <c r="E33" s="35" t="s">
        <v>69</v>
      </c>
      <c r="F33" s="36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  <c r="Y33" s="37"/>
      <c r="Z33" s="38"/>
      <c r="AA33" s="39"/>
    </row>
    <row r="34" spans="2:27" ht="48">
      <c r="B34" s="122" t="s">
        <v>48</v>
      </c>
      <c r="C34" s="124" t="s">
        <v>95</v>
      </c>
      <c r="D34" s="144"/>
      <c r="E34" s="40" t="s">
        <v>96</v>
      </c>
      <c r="F34" s="142">
        <v>1.5</v>
      </c>
      <c r="G34" s="32">
        <v>3</v>
      </c>
      <c r="H34" s="51">
        <f>F34*G34</f>
        <v>4.5</v>
      </c>
      <c r="I34" s="32">
        <v>1</v>
      </c>
      <c r="J34" s="33">
        <f>F34*I34</f>
        <v>1.5</v>
      </c>
      <c r="K34" s="32">
        <v>3</v>
      </c>
      <c r="L34" s="51">
        <f>F34*K34</f>
        <v>4.5</v>
      </c>
      <c r="M34" s="32">
        <v>1</v>
      </c>
      <c r="N34" s="33">
        <f>F34*M34</f>
        <v>1.5</v>
      </c>
      <c r="O34" s="32">
        <v>1</v>
      </c>
      <c r="P34" s="33">
        <f>F34*O34</f>
        <v>1.5</v>
      </c>
      <c r="Q34" s="32">
        <v>3</v>
      </c>
      <c r="R34" s="51">
        <f>F34*Q34</f>
        <v>4.5</v>
      </c>
      <c r="S34" s="32">
        <v>1</v>
      </c>
      <c r="T34" s="33">
        <f>F34*S34</f>
        <v>1.5</v>
      </c>
      <c r="U34" s="32">
        <v>1</v>
      </c>
      <c r="V34" s="33">
        <f>F34*U34</f>
        <v>1.5</v>
      </c>
      <c r="W34" s="32">
        <v>3</v>
      </c>
      <c r="X34" s="51">
        <f>F34*W34</f>
        <v>4.5</v>
      </c>
      <c r="Y34" s="32">
        <v>3</v>
      </c>
      <c r="Z34" s="51">
        <f>F34*Y34</f>
        <v>4.5</v>
      </c>
      <c r="AA34" s="39"/>
    </row>
    <row r="35" spans="2:27" ht="30.75" customHeight="1" thickBot="1">
      <c r="B35" s="123"/>
      <c r="C35" s="125"/>
      <c r="D35" s="145"/>
      <c r="E35" s="35" t="s">
        <v>97</v>
      </c>
      <c r="F35" s="143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7"/>
      <c r="Z35" s="38"/>
      <c r="AA35" s="39"/>
    </row>
    <row r="36" spans="2:27" ht="48">
      <c r="B36" s="122" t="s">
        <v>49</v>
      </c>
      <c r="C36" s="124" t="s">
        <v>10</v>
      </c>
      <c r="D36" s="124" t="s">
        <v>2</v>
      </c>
      <c r="E36" s="40" t="s">
        <v>11</v>
      </c>
      <c r="F36" s="41">
        <v>0.5</v>
      </c>
      <c r="G36" s="32">
        <v>3</v>
      </c>
      <c r="H36" s="33">
        <f>F36*G36</f>
        <v>1.5</v>
      </c>
      <c r="I36" s="32">
        <v>3</v>
      </c>
      <c r="J36" s="33">
        <f>F36*I36</f>
        <v>1.5</v>
      </c>
      <c r="K36" s="32">
        <v>0</v>
      </c>
      <c r="L36" s="42">
        <f>F36*K36</f>
        <v>0</v>
      </c>
      <c r="M36" s="32">
        <v>3</v>
      </c>
      <c r="N36" s="33">
        <f>F36*M36</f>
        <v>1.5</v>
      </c>
      <c r="O36" s="32">
        <v>3</v>
      </c>
      <c r="P36" s="33">
        <f>F36*O36</f>
        <v>1.5</v>
      </c>
      <c r="Q36" s="32">
        <v>3</v>
      </c>
      <c r="R36" s="33">
        <f>F36*Q36</f>
        <v>1.5</v>
      </c>
      <c r="S36" s="32">
        <v>3</v>
      </c>
      <c r="T36" s="33">
        <f>F36*S36</f>
        <v>1.5</v>
      </c>
      <c r="U36" s="32">
        <v>3</v>
      </c>
      <c r="V36" s="33">
        <f>F36*U36</f>
        <v>1.5</v>
      </c>
      <c r="W36" s="32">
        <v>3</v>
      </c>
      <c r="X36" s="33">
        <f>F36*W36</f>
        <v>1.5</v>
      </c>
      <c r="Y36" s="32">
        <v>3</v>
      </c>
      <c r="Z36" s="33">
        <f>F36*Y36</f>
        <v>1.5</v>
      </c>
      <c r="AA36" s="39"/>
    </row>
    <row r="37" spans="2:27" ht="255.75" customHeight="1" thickBot="1">
      <c r="B37" s="123"/>
      <c r="C37" s="125"/>
      <c r="D37" s="125"/>
      <c r="E37" s="35" t="s">
        <v>12</v>
      </c>
      <c r="F37" s="36"/>
      <c r="G37" s="37"/>
      <c r="H37" s="38"/>
      <c r="I37" s="37"/>
      <c r="J37" s="38"/>
      <c r="K37" s="37"/>
      <c r="L37" s="38"/>
      <c r="M37" s="37"/>
      <c r="N37" s="38"/>
      <c r="O37" s="44"/>
      <c r="P37" s="38"/>
      <c r="Q37" s="37"/>
      <c r="R37" s="38"/>
      <c r="S37" s="37"/>
      <c r="T37" s="38"/>
      <c r="U37" s="37"/>
      <c r="V37" s="38"/>
      <c r="W37" s="37"/>
      <c r="X37" s="38"/>
      <c r="Y37" s="37"/>
      <c r="Z37" s="38"/>
      <c r="AA37" s="39"/>
    </row>
    <row r="38" spans="2:27" ht="48">
      <c r="B38" s="122" t="s">
        <v>51</v>
      </c>
      <c r="C38" s="124" t="s">
        <v>50</v>
      </c>
      <c r="D38" s="124" t="s">
        <v>6</v>
      </c>
      <c r="E38" s="40" t="s">
        <v>98</v>
      </c>
      <c r="F38" s="41">
        <v>1.5</v>
      </c>
      <c r="G38" s="32">
        <v>0</v>
      </c>
      <c r="H38" s="42">
        <f>F38*G38</f>
        <v>0</v>
      </c>
      <c r="I38" s="32">
        <v>0</v>
      </c>
      <c r="J38" s="42">
        <f>F38*I38</f>
        <v>0</v>
      </c>
      <c r="K38" s="32">
        <v>0</v>
      </c>
      <c r="L38" s="42">
        <f>F38*K38</f>
        <v>0</v>
      </c>
      <c r="M38" s="32">
        <v>2</v>
      </c>
      <c r="N38" s="33">
        <f>F38*M38</f>
        <v>3</v>
      </c>
      <c r="O38" s="32">
        <v>1</v>
      </c>
      <c r="P38" s="33">
        <f>F38*O38</f>
        <v>1.5</v>
      </c>
      <c r="Q38" s="32">
        <v>1</v>
      </c>
      <c r="R38" s="33">
        <f>F38*Q38</f>
        <v>1.5</v>
      </c>
      <c r="S38" s="32">
        <v>3</v>
      </c>
      <c r="T38" s="51">
        <f>F38*S38</f>
        <v>4.5</v>
      </c>
      <c r="U38" s="32">
        <v>2</v>
      </c>
      <c r="V38" s="33">
        <f>F38*U38</f>
        <v>3</v>
      </c>
      <c r="W38" s="32">
        <v>0</v>
      </c>
      <c r="X38" s="42">
        <f>F38*W38</f>
        <v>0</v>
      </c>
      <c r="Y38" s="32">
        <v>3</v>
      </c>
      <c r="Z38" s="51">
        <f>F38*Y38</f>
        <v>4.5</v>
      </c>
      <c r="AA38" s="39"/>
    </row>
    <row r="39" spans="2:27" ht="48">
      <c r="B39" s="140"/>
      <c r="C39" s="141"/>
      <c r="D39" s="141"/>
      <c r="E39" s="40" t="s">
        <v>99</v>
      </c>
      <c r="F39" s="46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  <c r="Z39" s="48"/>
      <c r="AA39" s="39"/>
    </row>
    <row r="40" spans="2:27" ht="48">
      <c r="B40" s="140"/>
      <c r="C40" s="141"/>
      <c r="D40" s="141"/>
      <c r="E40" s="40" t="s">
        <v>100</v>
      </c>
      <c r="F40" s="46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39"/>
    </row>
    <row r="41" spans="2:27" ht="25.5" thickBot="1">
      <c r="B41" s="123"/>
      <c r="C41" s="125"/>
      <c r="D41" s="125"/>
      <c r="E41" s="35" t="s">
        <v>80</v>
      </c>
      <c r="F41" s="36"/>
      <c r="G41" s="37"/>
      <c r="H41" s="38"/>
      <c r="I41" s="37"/>
      <c r="J41" s="38"/>
      <c r="K41" s="37"/>
      <c r="L41" s="38"/>
      <c r="M41" s="37"/>
      <c r="N41" s="38"/>
      <c r="O41" s="66"/>
      <c r="P41" s="38"/>
      <c r="Q41" s="37"/>
      <c r="R41" s="38"/>
      <c r="S41" s="44"/>
      <c r="T41" s="38"/>
      <c r="U41" s="37"/>
      <c r="V41" s="38"/>
      <c r="W41" s="37"/>
      <c r="X41" s="38"/>
      <c r="Y41" s="37"/>
      <c r="Z41" s="38"/>
      <c r="AA41" s="39"/>
    </row>
    <row r="42" spans="2:27" ht="48">
      <c r="B42" s="122" t="s">
        <v>53</v>
      </c>
      <c r="C42" s="124" t="s">
        <v>52</v>
      </c>
      <c r="D42" s="124" t="s">
        <v>6</v>
      </c>
      <c r="E42" s="40" t="s">
        <v>101</v>
      </c>
      <c r="F42" s="41">
        <v>1.5</v>
      </c>
      <c r="G42" s="32">
        <v>1</v>
      </c>
      <c r="H42" s="33">
        <f>F42*G42</f>
        <v>1.5</v>
      </c>
      <c r="I42" s="32">
        <v>3</v>
      </c>
      <c r="J42" s="51">
        <f>F42*I42</f>
        <v>4.5</v>
      </c>
      <c r="K42" s="32">
        <v>3</v>
      </c>
      <c r="L42" s="51">
        <f>F42*K42</f>
        <v>4.5</v>
      </c>
      <c r="M42" s="32">
        <v>0</v>
      </c>
      <c r="N42" s="42">
        <f>F42*M42</f>
        <v>0</v>
      </c>
      <c r="O42" s="32">
        <v>0</v>
      </c>
      <c r="P42" s="42">
        <f>F42*O42</f>
        <v>0</v>
      </c>
      <c r="Q42" s="32">
        <v>3</v>
      </c>
      <c r="R42" s="51">
        <f>F42*Q42</f>
        <v>4.5</v>
      </c>
      <c r="S42" s="32">
        <v>3</v>
      </c>
      <c r="T42" s="51">
        <f>F42*S42</f>
        <v>4.5</v>
      </c>
      <c r="U42" s="32">
        <v>3</v>
      </c>
      <c r="V42" s="51">
        <f>F42*U42</f>
        <v>4.5</v>
      </c>
      <c r="W42" s="32">
        <v>0</v>
      </c>
      <c r="X42" s="42">
        <f>F42*W42</f>
        <v>0</v>
      </c>
      <c r="Y42" s="32">
        <v>3</v>
      </c>
      <c r="Z42" s="51">
        <f>F42*Y42</f>
        <v>4.5</v>
      </c>
      <c r="AA42" s="39"/>
    </row>
    <row r="43" spans="2:27" ht="48">
      <c r="B43" s="140"/>
      <c r="C43" s="141"/>
      <c r="D43" s="141"/>
      <c r="E43" s="40" t="s">
        <v>102</v>
      </c>
      <c r="F43" s="46"/>
      <c r="G43" s="47"/>
      <c r="H43" s="48"/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39"/>
    </row>
    <row r="44" spans="2:27" ht="48">
      <c r="B44" s="140"/>
      <c r="C44" s="141"/>
      <c r="D44" s="141"/>
      <c r="E44" s="40" t="s">
        <v>121</v>
      </c>
      <c r="F44" s="46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39"/>
    </row>
    <row r="45" spans="2:27" ht="25.5" thickBot="1">
      <c r="B45" s="123"/>
      <c r="C45" s="125"/>
      <c r="D45" s="125"/>
      <c r="E45" s="35" t="s">
        <v>80</v>
      </c>
      <c r="F45" s="36"/>
      <c r="G45" s="44"/>
      <c r="H45" s="38"/>
      <c r="I45" s="44"/>
      <c r="J45" s="38"/>
      <c r="K45" s="66"/>
      <c r="L45" s="38"/>
      <c r="M45" s="44"/>
      <c r="N45" s="38"/>
      <c r="O45" s="44"/>
      <c r="P45" s="38"/>
      <c r="Q45" s="44"/>
      <c r="R45" s="38"/>
      <c r="S45" s="44"/>
      <c r="T45" s="38"/>
      <c r="U45" s="44"/>
      <c r="V45" s="38"/>
      <c r="W45" s="66"/>
      <c r="X45" s="38"/>
      <c r="Y45" s="44"/>
      <c r="Z45" s="38"/>
      <c r="AA45" s="39"/>
    </row>
    <row r="46" spans="2:27" ht="72">
      <c r="B46" s="122" t="s">
        <v>57</v>
      </c>
      <c r="C46" s="124" t="s">
        <v>103</v>
      </c>
      <c r="D46" s="124" t="s">
        <v>6</v>
      </c>
      <c r="E46" s="40" t="s">
        <v>54</v>
      </c>
      <c r="F46" s="41">
        <v>1</v>
      </c>
      <c r="G46" s="32">
        <v>3</v>
      </c>
      <c r="H46" s="51">
        <f>F46*G46</f>
        <v>3</v>
      </c>
      <c r="I46" s="32">
        <v>3</v>
      </c>
      <c r="J46" s="51">
        <f>F46*I46</f>
        <v>3</v>
      </c>
      <c r="K46" s="32">
        <v>2</v>
      </c>
      <c r="L46" s="33">
        <f>F46*K46</f>
        <v>2</v>
      </c>
      <c r="M46" s="32">
        <v>2</v>
      </c>
      <c r="N46" s="33">
        <f>F46*M46</f>
        <v>2</v>
      </c>
      <c r="O46" s="32">
        <v>3</v>
      </c>
      <c r="P46" s="51">
        <f>F46*O46</f>
        <v>3</v>
      </c>
      <c r="Q46" s="32">
        <v>2</v>
      </c>
      <c r="R46" s="33">
        <f>F46*Q46</f>
        <v>2</v>
      </c>
      <c r="S46" s="32">
        <v>3</v>
      </c>
      <c r="T46" s="51">
        <f>F46*S46</f>
        <v>3</v>
      </c>
      <c r="U46" s="32">
        <v>3</v>
      </c>
      <c r="V46" s="51">
        <f>F46*U46</f>
        <v>3</v>
      </c>
      <c r="W46" s="32">
        <v>3</v>
      </c>
      <c r="X46" s="51">
        <f>F46*W46</f>
        <v>3</v>
      </c>
      <c r="Y46" s="32">
        <v>3</v>
      </c>
      <c r="Z46" s="51">
        <f>F46*Y46</f>
        <v>3</v>
      </c>
      <c r="AA46" s="39"/>
    </row>
    <row r="47" spans="2:27" ht="24.75">
      <c r="B47" s="140"/>
      <c r="C47" s="141"/>
      <c r="D47" s="141"/>
      <c r="E47" s="40" t="s">
        <v>55</v>
      </c>
      <c r="F47" s="46"/>
      <c r="G47" s="47"/>
      <c r="H47" s="48"/>
      <c r="I47" s="47"/>
      <c r="J47" s="48"/>
      <c r="K47" s="49"/>
      <c r="L47" s="48"/>
      <c r="M47" s="49"/>
      <c r="N47" s="48"/>
      <c r="O47" s="47"/>
      <c r="P47" s="48"/>
      <c r="Q47" s="49"/>
      <c r="R47" s="48"/>
      <c r="S47" s="47"/>
      <c r="T47" s="48"/>
      <c r="U47" s="47"/>
      <c r="V47" s="48"/>
      <c r="W47" s="49"/>
      <c r="X47" s="48"/>
      <c r="Y47" s="47"/>
      <c r="Z47" s="48"/>
      <c r="AA47" s="39"/>
    </row>
    <row r="48" spans="2:27" ht="72">
      <c r="B48" s="140"/>
      <c r="C48" s="141"/>
      <c r="D48" s="141"/>
      <c r="E48" s="40" t="s">
        <v>73</v>
      </c>
      <c r="F48" s="46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39"/>
    </row>
    <row r="49" spans="2:31" ht="48.75" thickBot="1">
      <c r="B49" s="123"/>
      <c r="C49" s="125"/>
      <c r="D49" s="125"/>
      <c r="E49" s="40" t="s">
        <v>56</v>
      </c>
      <c r="F49" s="36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  <c r="Y49" s="37"/>
      <c r="Z49" s="38"/>
      <c r="AA49" s="39"/>
    </row>
    <row r="50" spans="2:31" ht="48">
      <c r="B50" s="122" t="s">
        <v>59</v>
      </c>
      <c r="C50" s="124" t="s">
        <v>58</v>
      </c>
      <c r="D50" s="124" t="s">
        <v>6</v>
      </c>
      <c r="E50" s="30" t="s">
        <v>74</v>
      </c>
      <c r="F50" s="41">
        <v>0.5</v>
      </c>
      <c r="G50" s="32">
        <v>2</v>
      </c>
      <c r="H50" s="33">
        <f>F50*G50</f>
        <v>1</v>
      </c>
      <c r="I50" s="32">
        <v>2</v>
      </c>
      <c r="J50" s="33">
        <f>F50*I50</f>
        <v>1</v>
      </c>
      <c r="K50" s="32">
        <v>2</v>
      </c>
      <c r="L50" s="33">
        <f>F50*K50</f>
        <v>1</v>
      </c>
      <c r="M50" s="32">
        <v>2</v>
      </c>
      <c r="N50" s="33">
        <f>F50*M50</f>
        <v>1</v>
      </c>
      <c r="O50" s="32">
        <v>2</v>
      </c>
      <c r="P50" s="33">
        <f>F50*O50</f>
        <v>1</v>
      </c>
      <c r="Q50" s="32">
        <v>2</v>
      </c>
      <c r="R50" s="33">
        <f>F50*Q50</f>
        <v>1</v>
      </c>
      <c r="S50" s="32">
        <v>2</v>
      </c>
      <c r="T50" s="33">
        <f>F50*S50</f>
        <v>1</v>
      </c>
      <c r="U50" s="32">
        <v>2</v>
      </c>
      <c r="V50" s="33">
        <f>F50*U50</f>
        <v>1</v>
      </c>
      <c r="W50" s="32">
        <v>2</v>
      </c>
      <c r="X50" s="33">
        <f>F50*W50</f>
        <v>1</v>
      </c>
      <c r="Y50" s="32">
        <v>2</v>
      </c>
      <c r="Z50" s="33">
        <f>F50*Y50</f>
        <v>1</v>
      </c>
      <c r="AA50" s="39"/>
    </row>
    <row r="51" spans="2:31" ht="48">
      <c r="B51" s="140"/>
      <c r="C51" s="141"/>
      <c r="D51" s="141"/>
      <c r="E51" s="40" t="s">
        <v>75</v>
      </c>
      <c r="F51" s="46"/>
      <c r="G51" s="47"/>
      <c r="H51" s="48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39"/>
    </row>
    <row r="52" spans="2:31" ht="66.75" customHeight="1" thickBot="1">
      <c r="B52" s="123"/>
      <c r="C52" s="125"/>
      <c r="D52" s="125"/>
      <c r="E52" s="35" t="s">
        <v>72</v>
      </c>
      <c r="F52" s="36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  <c r="Y52" s="37"/>
      <c r="Z52" s="38"/>
      <c r="AA52" s="39"/>
    </row>
    <row r="53" spans="2:31" ht="88.5" customHeight="1">
      <c r="B53" s="122" t="s">
        <v>104</v>
      </c>
      <c r="C53" s="124" t="s">
        <v>60</v>
      </c>
      <c r="D53" s="124" t="s">
        <v>70</v>
      </c>
      <c r="E53" s="40" t="s">
        <v>105</v>
      </c>
      <c r="F53" s="41">
        <v>0.5</v>
      </c>
      <c r="G53" s="32">
        <v>1</v>
      </c>
      <c r="H53" s="33">
        <f>F53*G53</f>
        <v>0.5</v>
      </c>
      <c r="I53" s="32">
        <v>1</v>
      </c>
      <c r="J53" s="33">
        <f>F53*I53</f>
        <v>0.5</v>
      </c>
      <c r="K53" s="32">
        <v>1</v>
      </c>
      <c r="L53" s="33">
        <f>F53*K53</f>
        <v>0.5</v>
      </c>
      <c r="M53" s="32">
        <v>1</v>
      </c>
      <c r="N53" s="33">
        <f>F53*M53</f>
        <v>0.5</v>
      </c>
      <c r="O53" s="32">
        <v>1</v>
      </c>
      <c r="P53" s="33">
        <f>F53*O53</f>
        <v>0.5</v>
      </c>
      <c r="Q53" s="32">
        <v>1</v>
      </c>
      <c r="R53" s="33">
        <f>F53*Q53</f>
        <v>0.5</v>
      </c>
      <c r="S53" s="32">
        <v>1</v>
      </c>
      <c r="T53" s="33">
        <f>F53*S53</f>
        <v>0.5</v>
      </c>
      <c r="U53" s="32">
        <v>1</v>
      </c>
      <c r="V53" s="33">
        <f>F53*U53</f>
        <v>0.5</v>
      </c>
      <c r="W53" s="32">
        <v>1</v>
      </c>
      <c r="X53" s="33">
        <f>F53*W53</f>
        <v>0.5</v>
      </c>
      <c r="Y53" s="32">
        <v>1</v>
      </c>
      <c r="Z53" s="33">
        <f>F53*Y53</f>
        <v>0.5</v>
      </c>
      <c r="AA53" s="39"/>
    </row>
    <row r="54" spans="2:31" ht="39.75" customHeight="1" thickBot="1">
      <c r="B54" s="123"/>
      <c r="C54" s="125"/>
      <c r="D54" s="125"/>
      <c r="E54" s="35" t="s">
        <v>71</v>
      </c>
      <c r="F54" s="36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  <c r="Y54" s="37"/>
      <c r="Z54" s="38"/>
      <c r="AA54" s="39"/>
    </row>
    <row r="55" spans="2:31" ht="25.5" thickBot="1">
      <c r="B55" s="52"/>
      <c r="C55" s="53" t="s">
        <v>106</v>
      </c>
      <c r="D55" s="54"/>
      <c r="E55" s="54"/>
      <c r="F55" s="55"/>
      <c r="G55" s="56"/>
      <c r="H55" s="57">
        <f>H25+H28+H34+H36+H38+H42+H46+H50+H53</f>
        <v>25</v>
      </c>
      <c r="I55" s="57"/>
      <c r="J55" s="57">
        <f t="shared" ref="J55:Z55" si="1">J25+J28+J34+J36+J38+J42+J46+J50+J53</f>
        <v>14</v>
      </c>
      <c r="K55" s="57"/>
      <c r="L55" s="57">
        <f t="shared" si="1"/>
        <v>25.5</v>
      </c>
      <c r="M55" s="57"/>
      <c r="N55" s="57">
        <f t="shared" si="1"/>
        <v>9.5</v>
      </c>
      <c r="O55" s="57"/>
      <c r="P55" s="57">
        <f t="shared" si="1"/>
        <v>19</v>
      </c>
      <c r="Q55" s="57"/>
      <c r="R55" s="57">
        <f t="shared" si="1"/>
        <v>28.5</v>
      </c>
      <c r="S55" s="57"/>
      <c r="T55" s="57">
        <f t="shared" si="1"/>
        <v>24.5</v>
      </c>
      <c r="U55" s="57"/>
      <c r="V55" s="57">
        <f t="shared" si="1"/>
        <v>15</v>
      </c>
      <c r="W55" s="57"/>
      <c r="X55" s="57">
        <f t="shared" si="1"/>
        <v>22.5</v>
      </c>
      <c r="Y55" s="57"/>
      <c r="Z55" s="57">
        <f t="shared" si="1"/>
        <v>29.5</v>
      </c>
      <c r="AA55" s="58">
        <v>32</v>
      </c>
    </row>
    <row r="56" spans="2:31" ht="24.75">
      <c r="B56" s="132"/>
      <c r="C56" s="133"/>
      <c r="D56" s="133"/>
      <c r="E56" s="134"/>
      <c r="F56" s="135">
        <v>2.5</v>
      </c>
      <c r="G56" s="67"/>
      <c r="H56" s="68">
        <f>F56*H68</f>
        <v>26.25</v>
      </c>
      <c r="I56" s="67"/>
      <c r="J56" s="67">
        <f>F56*J68</f>
        <v>13.75</v>
      </c>
      <c r="K56" s="67"/>
      <c r="L56" s="68">
        <f>F56*L68</f>
        <v>20</v>
      </c>
      <c r="M56" s="67"/>
      <c r="N56" s="67">
        <f>F56*N68</f>
        <v>16.25</v>
      </c>
      <c r="O56" s="67"/>
      <c r="P56" s="67">
        <f>F56*P68</f>
        <v>16.25</v>
      </c>
      <c r="Q56" s="67"/>
      <c r="R56" s="68">
        <f>F56*R68</f>
        <v>26.25</v>
      </c>
      <c r="S56" s="67"/>
      <c r="T56" s="67">
        <f>F56*T68</f>
        <v>5</v>
      </c>
      <c r="U56" s="67"/>
      <c r="V56" s="67">
        <f>F56*V68</f>
        <v>13.75</v>
      </c>
      <c r="W56" s="67"/>
      <c r="X56" s="67">
        <f>F56*X68</f>
        <v>13.75</v>
      </c>
      <c r="Y56" s="67"/>
      <c r="Z56" s="67">
        <f>F56*Z68</f>
        <v>16.25</v>
      </c>
      <c r="AA56" s="27"/>
    </row>
    <row r="57" spans="2:31" ht="31.5" customHeight="1" thickBot="1">
      <c r="B57" s="137" t="s">
        <v>61</v>
      </c>
      <c r="C57" s="138"/>
      <c r="D57" s="138"/>
      <c r="E57" s="139"/>
      <c r="F57" s="136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29">
        <v>30</v>
      </c>
    </row>
    <row r="58" spans="2:31" ht="54.75" customHeight="1">
      <c r="B58" s="122" t="s">
        <v>62</v>
      </c>
      <c r="C58" s="124" t="s">
        <v>107</v>
      </c>
      <c r="D58" s="124" t="s">
        <v>16</v>
      </c>
      <c r="E58" s="30" t="s">
        <v>108</v>
      </c>
      <c r="F58" s="31">
        <v>1</v>
      </c>
      <c r="G58" s="32">
        <v>1</v>
      </c>
      <c r="H58" s="33">
        <f>F58*G58</f>
        <v>1</v>
      </c>
      <c r="I58" s="32">
        <v>1</v>
      </c>
      <c r="J58" s="33">
        <f>F58*I58</f>
        <v>1</v>
      </c>
      <c r="K58" s="32">
        <v>1</v>
      </c>
      <c r="L58" s="33">
        <f>F58*K58</f>
        <v>1</v>
      </c>
      <c r="M58" s="32">
        <v>1</v>
      </c>
      <c r="N58" s="33">
        <f>F58*M58</f>
        <v>1</v>
      </c>
      <c r="O58" s="32">
        <v>1</v>
      </c>
      <c r="P58" s="33">
        <f>F58*O58</f>
        <v>1</v>
      </c>
      <c r="Q58" s="32">
        <v>1</v>
      </c>
      <c r="R58" s="33">
        <f>F58*Q58</f>
        <v>1</v>
      </c>
      <c r="S58" s="32">
        <v>0</v>
      </c>
      <c r="T58" s="42">
        <f>F58*S58</f>
        <v>0</v>
      </c>
      <c r="U58" s="32">
        <v>1</v>
      </c>
      <c r="V58" s="33">
        <f>F58*U58</f>
        <v>1</v>
      </c>
      <c r="W58" s="32">
        <v>1</v>
      </c>
      <c r="X58" s="33">
        <f>F58*W58</f>
        <v>1</v>
      </c>
      <c r="Y58" s="32">
        <v>1</v>
      </c>
      <c r="Z58" s="33">
        <f>F58*Y58</f>
        <v>1</v>
      </c>
      <c r="AA58" s="39"/>
    </row>
    <row r="59" spans="2:31" ht="48.75" thickBot="1">
      <c r="B59" s="123"/>
      <c r="C59" s="125"/>
      <c r="D59" s="125"/>
      <c r="E59" s="35" t="s">
        <v>109</v>
      </c>
      <c r="F59" s="36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  <c r="S59" s="70"/>
      <c r="T59" s="38"/>
      <c r="U59" s="37"/>
      <c r="V59" s="38"/>
      <c r="W59" s="37"/>
      <c r="X59" s="38"/>
      <c r="Y59" s="37"/>
      <c r="Z59" s="38"/>
      <c r="AA59" s="39"/>
    </row>
    <row r="60" spans="2:31" ht="70.5" customHeight="1" thickBot="1">
      <c r="B60" s="71" t="s">
        <v>63</v>
      </c>
      <c r="C60" s="35" t="s">
        <v>110</v>
      </c>
      <c r="D60" s="35" t="s">
        <v>16</v>
      </c>
      <c r="E60" s="35" t="s">
        <v>111</v>
      </c>
      <c r="F60" s="72">
        <v>1</v>
      </c>
      <c r="G60" s="56">
        <v>1</v>
      </c>
      <c r="H60" s="57">
        <f>F60*G60</f>
        <v>1</v>
      </c>
      <c r="I60" s="56">
        <v>0</v>
      </c>
      <c r="J60" s="73">
        <f>F60*I60</f>
        <v>0</v>
      </c>
      <c r="K60" s="56">
        <v>1</v>
      </c>
      <c r="L60" s="57">
        <f>F60*K60</f>
        <v>1</v>
      </c>
      <c r="M60" s="56">
        <v>1</v>
      </c>
      <c r="N60" s="57">
        <f>F60*M60</f>
        <v>1</v>
      </c>
      <c r="O60" s="56">
        <v>1</v>
      </c>
      <c r="P60" s="57">
        <f>F60*O60</f>
        <v>1</v>
      </c>
      <c r="Q60" s="56">
        <v>1</v>
      </c>
      <c r="R60" s="57">
        <f>F60*Q60</f>
        <v>1</v>
      </c>
      <c r="S60" s="56">
        <v>0</v>
      </c>
      <c r="T60" s="73">
        <f>F60*S60</f>
        <v>0</v>
      </c>
      <c r="U60" s="56">
        <v>0</v>
      </c>
      <c r="V60" s="73">
        <f>F60*U60</f>
        <v>0</v>
      </c>
      <c r="W60" s="56">
        <v>0</v>
      </c>
      <c r="X60" s="73">
        <f>F60*W60</f>
        <v>0</v>
      </c>
      <c r="Y60" s="56">
        <v>1</v>
      </c>
      <c r="Z60" s="57">
        <f>F60*Y60</f>
        <v>1</v>
      </c>
      <c r="AA60" s="39"/>
      <c r="AB60" s="110"/>
      <c r="AC60" s="111"/>
      <c r="AD60" s="111"/>
      <c r="AE60" s="111"/>
    </row>
    <row r="61" spans="2:31" ht="120.75" thickBot="1">
      <c r="B61" s="74" t="s">
        <v>64</v>
      </c>
      <c r="C61" s="40" t="s">
        <v>112</v>
      </c>
      <c r="D61" s="40" t="s">
        <v>16</v>
      </c>
      <c r="E61" s="35" t="s">
        <v>113</v>
      </c>
      <c r="F61" s="72">
        <v>1.5</v>
      </c>
      <c r="G61" s="56">
        <v>0</v>
      </c>
      <c r="H61" s="73">
        <f>F61*G61</f>
        <v>0</v>
      </c>
      <c r="I61" s="56">
        <v>0</v>
      </c>
      <c r="J61" s="73">
        <f>F61*I61</f>
        <v>0</v>
      </c>
      <c r="K61" s="56">
        <v>1</v>
      </c>
      <c r="L61" s="75">
        <f>F61*K61</f>
        <v>1.5</v>
      </c>
      <c r="M61" s="56">
        <v>0</v>
      </c>
      <c r="N61" s="73">
        <f>F61*M61</f>
        <v>0</v>
      </c>
      <c r="O61" s="56">
        <v>0</v>
      </c>
      <c r="P61" s="73">
        <f>F61*O61</f>
        <v>0</v>
      </c>
      <c r="Q61" s="56">
        <v>0</v>
      </c>
      <c r="R61" s="73">
        <f>F61*Q61</f>
        <v>0</v>
      </c>
      <c r="S61" s="56">
        <v>0</v>
      </c>
      <c r="T61" s="73">
        <f>F61*S61</f>
        <v>0</v>
      </c>
      <c r="U61" s="56">
        <v>0</v>
      </c>
      <c r="V61" s="73">
        <f>F61*U61</f>
        <v>0</v>
      </c>
      <c r="W61" s="56">
        <v>0</v>
      </c>
      <c r="X61" s="73">
        <f>F61*W61</f>
        <v>0</v>
      </c>
      <c r="Y61" s="56">
        <v>0</v>
      </c>
      <c r="Z61" s="73">
        <f>F61*Y61</f>
        <v>0</v>
      </c>
      <c r="AA61" s="39"/>
    </row>
    <row r="62" spans="2:31" ht="122.25" customHeight="1">
      <c r="B62" s="122" t="s">
        <v>66</v>
      </c>
      <c r="C62" s="124" t="s">
        <v>17</v>
      </c>
      <c r="D62" s="124" t="s">
        <v>18</v>
      </c>
      <c r="E62" s="40" t="s">
        <v>19</v>
      </c>
      <c r="F62" s="41">
        <v>2</v>
      </c>
      <c r="G62" s="32">
        <v>1</v>
      </c>
      <c r="H62" s="33">
        <f>F62*G62</f>
        <v>2</v>
      </c>
      <c r="I62" s="32">
        <v>1</v>
      </c>
      <c r="J62" s="33">
        <f>F62*I62</f>
        <v>2</v>
      </c>
      <c r="K62" s="32">
        <v>1</v>
      </c>
      <c r="L62" s="33">
        <f>F62*K62</f>
        <v>2</v>
      </c>
      <c r="M62" s="32">
        <v>1</v>
      </c>
      <c r="N62" s="33">
        <f>F62*M62</f>
        <v>2</v>
      </c>
      <c r="O62" s="32">
        <v>1</v>
      </c>
      <c r="P62" s="33">
        <f>F62*O62</f>
        <v>2</v>
      </c>
      <c r="Q62" s="32">
        <v>1</v>
      </c>
      <c r="R62" s="33">
        <f>F62*Q62</f>
        <v>2</v>
      </c>
      <c r="S62" s="32">
        <v>1</v>
      </c>
      <c r="T62" s="33">
        <f>F62*S62</f>
        <v>2</v>
      </c>
      <c r="U62" s="32">
        <v>1</v>
      </c>
      <c r="V62" s="33">
        <f>F62*U62</f>
        <v>2</v>
      </c>
      <c r="W62" s="32">
        <v>1</v>
      </c>
      <c r="X62" s="33">
        <f>F62*W62</f>
        <v>2</v>
      </c>
      <c r="Y62" s="32">
        <v>1</v>
      </c>
      <c r="Z62" s="33">
        <f>F62*Y62</f>
        <v>2</v>
      </c>
      <c r="AA62" s="39"/>
    </row>
    <row r="63" spans="2:31" ht="48.75" thickBot="1">
      <c r="B63" s="123"/>
      <c r="C63" s="125"/>
      <c r="D63" s="125"/>
      <c r="E63" s="35" t="s">
        <v>20</v>
      </c>
      <c r="F63" s="36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  <c r="Y63" s="37"/>
      <c r="Z63" s="38"/>
      <c r="AA63" s="39"/>
    </row>
    <row r="64" spans="2:31" ht="125.25" customHeight="1">
      <c r="B64" s="122" t="s">
        <v>114</v>
      </c>
      <c r="C64" s="124" t="s">
        <v>65</v>
      </c>
      <c r="D64" s="124" t="s">
        <v>18</v>
      </c>
      <c r="E64" s="40" t="s">
        <v>19</v>
      </c>
      <c r="F64" s="41">
        <v>2.5</v>
      </c>
      <c r="G64" s="32">
        <v>1</v>
      </c>
      <c r="H64" s="51">
        <f>F64*G64</f>
        <v>2.5</v>
      </c>
      <c r="I64" s="32">
        <v>1</v>
      </c>
      <c r="J64" s="51">
        <f>F64*I64</f>
        <v>2.5</v>
      </c>
      <c r="K64" s="32">
        <v>1</v>
      </c>
      <c r="L64" s="51">
        <f>F64*K64</f>
        <v>2.5</v>
      </c>
      <c r="M64" s="32">
        <v>1</v>
      </c>
      <c r="N64" s="51">
        <f>F64*M64</f>
        <v>2.5</v>
      </c>
      <c r="O64" s="32">
        <v>1</v>
      </c>
      <c r="P64" s="51">
        <f>F64*O64</f>
        <v>2.5</v>
      </c>
      <c r="Q64" s="32">
        <v>1</v>
      </c>
      <c r="R64" s="51">
        <f>F64*Q64</f>
        <v>2.5</v>
      </c>
      <c r="S64" s="32">
        <v>0</v>
      </c>
      <c r="T64" s="42">
        <f>F64*S64</f>
        <v>0</v>
      </c>
      <c r="U64" s="32">
        <v>1</v>
      </c>
      <c r="V64" s="51">
        <f>F64*U64</f>
        <v>2.5</v>
      </c>
      <c r="W64" s="32">
        <v>1</v>
      </c>
      <c r="X64" s="51">
        <f>F64*W64</f>
        <v>2.5</v>
      </c>
      <c r="Y64" s="32">
        <v>1</v>
      </c>
      <c r="Z64" s="51">
        <f>F64*Y64</f>
        <v>2.5</v>
      </c>
      <c r="AA64" s="39"/>
    </row>
    <row r="65" spans="2:27" ht="59.25" customHeight="1" thickBot="1">
      <c r="B65" s="123"/>
      <c r="C65" s="125"/>
      <c r="D65" s="125"/>
      <c r="E65" s="35" t="s">
        <v>20</v>
      </c>
      <c r="F65" s="36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37"/>
      <c r="T65" s="38"/>
      <c r="U65" s="37"/>
      <c r="V65" s="38"/>
      <c r="W65" s="37"/>
      <c r="X65" s="38"/>
      <c r="Y65" s="37"/>
      <c r="Z65" s="38"/>
      <c r="AA65" s="39"/>
    </row>
    <row r="66" spans="2:27" ht="88.5" customHeight="1">
      <c r="B66" s="122" t="s">
        <v>115</v>
      </c>
      <c r="C66" s="124" t="s">
        <v>67</v>
      </c>
      <c r="D66" s="124" t="s">
        <v>16</v>
      </c>
      <c r="E66" s="40" t="s">
        <v>116</v>
      </c>
      <c r="F66" s="41">
        <v>2</v>
      </c>
      <c r="G66" s="32">
        <v>2</v>
      </c>
      <c r="H66" s="51">
        <f>F66*G66</f>
        <v>4</v>
      </c>
      <c r="I66" s="32">
        <v>0</v>
      </c>
      <c r="J66" s="42">
        <f>F66*I66</f>
        <v>0</v>
      </c>
      <c r="K66" s="32">
        <v>0</v>
      </c>
      <c r="L66" s="42">
        <f>F66*K66</f>
        <v>0</v>
      </c>
      <c r="M66" s="32">
        <v>0</v>
      </c>
      <c r="N66" s="42">
        <f>F66*M66</f>
        <v>0</v>
      </c>
      <c r="O66" s="32">
        <v>0</v>
      </c>
      <c r="P66" s="42">
        <f>F66*O66</f>
        <v>0</v>
      </c>
      <c r="Q66" s="32">
        <v>2</v>
      </c>
      <c r="R66" s="51">
        <f>F66*Q66</f>
        <v>4</v>
      </c>
      <c r="S66" s="32">
        <v>0</v>
      </c>
      <c r="T66" s="42">
        <f>F66*S66</f>
        <v>0</v>
      </c>
      <c r="U66" s="32">
        <v>0</v>
      </c>
      <c r="V66" s="42">
        <f>F66*U66</f>
        <v>0</v>
      </c>
      <c r="W66" s="32">
        <v>0</v>
      </c>
      <c r="X66" s="42">
        <f>F66*W66</f>
        <v>0</v>
      </c>
      <c r="Y66" s="32">
        <v>0</v>
      </c>
      <c r="Z66" s="42">
        <f>F66*Y66</f>
        <v>0</v>
      </c>
      <c r="AA66" s="39"/>
    </row>
    <row r="67" spans="2:27" ht="48.75" thickBot="1">
      <c r="B67" s="123"/>
      <c r="C67" s="125"/>
      <c r="D67" s="125"/>
      <c r="E67" s="35" t="s">
        <v>109</v>
      </c>
      <c r="F67" s="36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  <c r="S67" s="37"/>
      <c r="T67" s="38"/>
      <c r="U67" s="37"/>
      <c r="V67" s="38"/>
      <c r="W67" s="37"/>
      <c r="X67" s="38"/>
      <c r="Y67" s="37"/>
      <c r="Z67" s="38"/>
      <c r="AA67" s="39"/>
    </row>
    <row r="68" spans="2:27" ht="25.5" thickBot="1">
      <c r="B68" s="126" t="s">
        <v>117</v>
      </c>
      <c r="C68" s="127"/>
      <c r="D68" s="76"/>
      <c r="E68" s="76"/>
      <c r="F68" s="36"/>
      <c r="G68" s="56"/>
      <c r="H68" s="57">
        <f>H58+H60+H61+H62+H64+H66</f>
        <v>10.5</v>
      </c>
      <c r="I68" s="56"/>
      <c r="J68" s="57">
        <f t="shared" ref="J68:Z68" si="2">J58+J60+J61+J62+J64+J66</f>
        <v>5.5</v>
      </c>
      <c r="K68" s="56"/>
      <c r="L68" s="57">
        <f t="shared" si="2"/>
        <v>8</v>
      </c>
      <c r="M68" s="56"/>
      <c r="N68" s="57">
        <f t="shared" si="2"/>
        <v>6.5</v>
      </c>
      <c r="O68" s="56"/>
      <c r="P68" s="57">
        <f t="shared" si="2"/>
        <v>6.5</v>
      </c>
      <c r="Q68" s="56"/>
      <c r="R68" s="57">
        <f t="shared" si="2"/>
        <v>10.5</v>
      </c>
      <c r="S68" s="56"/>
      <c r="T68" s="57">
        <f t="shared" si="2"/>
        <v>2</v>
      </c>
      <c r="U68" s="56"/>
      <c r="V68" s="57">
        <f t="shared" si="2"/>
        <v>5.5</v>
      </c>
      <c r="W68" s="56"/>
      <c r="X68" s="57">
        <f t="shared" si="2"/>
        <v>5.5</v>
      </c>
      <c r="Y68" s="56"/>
      <c r="Z68" s="57">
        <f t="shared" si="2"/>
        <v>6.5</v>
      </c>
      <c r="AA68" s="58">
        <v>12</v>
      </c>
    </row>
    <row r="69" spans="2:27" ht="25.5" thickBot="1">
      <c r="B69" s="77"/>
      <c r="C69" s="128" t="s">
        <v>123</v>
      </c>
      <c r="D69" s="129"/>
      <c r="E69" s="130"/>
      <c r="F69" s="78">
        <v>2</v>
      </c>
      <c r="G69" s="79"/>
      <c r="H69" s="79">
        <f>F69*H82</f>
        <v>18</v>
      </c>
      <c r="I69" s="79"/>
      <c r="J69" s="79">
        <f>F69*J82</f>
        <v>18</v>
      </c>
      <c r="K69" s="79"/>
      <c r="L69" s="79">
        <f>F69*L82</f>
        <v>18</v>
      </c>
      <c r="M69" s="79"/>
      <c r="N69" s="79">
        <f>F69*N82</f>
        <v>18</v>
      </c>
      <c r="O69" s="79"/>
      <c r="P69" s="80">
        <f>F69*P82</f>
        <v>23</v>
      </c>
      <c r="Q69" s="79"/>
      <c r="R69" s="79">
        <f>F69*R82</f>
        <v>10</v>
      </c>
      <c r="S69" s="79"/>
      <c r="T69" s="79">
        <f>F69*T82</f>
        <v>10</v>
      </c>
      <c r="U69" s="79"/>
      <c r="V69" s="79">
        <f>F69*V82</f>
        <v>18</v>
      </c>
      <c r="W69" s="79"/>
      <c r="X69" s="79">
        <f>F69*X82</f>
        <v>18</v>
      </c>
      <c r="Y69" s="79"/>
      <c r="Z69" s="79">
        <f>F69*Z82</f>
        <v>18</v>
      </c>
      <c r="AA69" s="65">
        <v>29</v>
      </c>
    </row>
    <row r="70" spans="2:27" ht="72">
      <c r="B70" s="114" t="s">
        <v>146</v>
      </c>
      <c r="C70" s="116" t="s">
        <v>124</v>
      </c>
      <c r="D70" s="81" t="s">
        <v>125</v>
      </c>
      <c r="E70" s="81" t="s">
        <v>127</v>
      </c>
      <c r="F70" s="118">
        <v>2.5</v>
      </c>
      <c r="G70" s="32">
        <v>2</v>
      </c>
      <c r="H70" s="33">
        <f>F70*G70</f>
        <v>5</v>
      </c>
      <c r="I70" s="32">
        <v>2</v>
      </c>
      <c r="J70" s="33">
        <f>F70*I70</f>
        <v>5</v>
      </c>
      <c r="K70" s="32">
        <v>2</v>
      </c>
      <c r="L70" s="33">
        <f>F70*K70</f>
        <v>5</v>
      </c>
      <c r="M70" s="32">
        <v>2</v>
      </c>
      <c r="N70" s="33">
        <f>F70*M70</f>
        <v>5</v>
      </c>
      <c r="O70" s="32">
        <v>2</v>
      </c>
      <c r="P70" s="33">
        <f>F70*O70</f>
        <v>5</v>
      </c>
      <c r="Q70" s="32">
        <v>2</v>
      </c>
      <c r="R70" s="33">
        <f>F70*Q70</f>
        <v>5</v>
      </c>
      <c r="S70" s="32">
        <v>2</v>
      </c>
      <c r="T70" s="33">
        <f>F70*S70</f>
        <v>5</v>
      </c>
      <c r="U70" s="32">
        <v>2</v>
      </c>
      <c r="V70" s="33">
        <f>F70*U70</f>
        <v>5</v>
      </c>
      <c r="W70" s="32">
        <v>2</v>
      </c>
      <c r="X70" s="33">
        <f>F70*W70</f>
        <v>5</v>
      </c>
      <c r="Y70" s="32">
        <v>2</v>
      </c>
      <c r="Z70" s="33">
        <f>F70*Y70</f>
        <v>5</v>
      </c>
      <c r="AA70" s="39"/>
    </row>
    <row r="71" spans="2:27" ht="72">
      <c r="B71" s="120"/>
      <c r="C71" s="131"/>
      <c r="D71" s="81" t="s">
        <v>126</v>
      </c>
      <c r="E71" s="81" t="s">
        <v>128</v>
      </c>
      <c r="F71" s="121"/>
      <c r="G71" s="47"/>
      <c r="H71" s="48"/>
      <c r="I71" s="47"/>
      <c r="J71" s="48"/>
      <c r="K71" s="47"/>
      <c r="L71" s="48"/>
      <c r="M71" s="47"/>
      <c r="N71" s="48"/>
      <c r="O71" s="47"/>
      <c r="P71" s="48"/>
      <c r="Q71" s="47"/>
      <c r="R71" s="48"/>
      <c r="S71" s="47"/>
      <c r="T71" s="48"/>
      <c r="U71" s="47"/>
      <c r="V71" s="48"/>
      <c r="W71" s="47"/>
      <c r="X71" s="48"/>
      <c r="Y71" s="47"/>
      <c r="Z71" s="48"/>
      <c r="AA71" s="39"/>
    </row>
    <row r="72" spans="2:27" ht="72.75" thickBot="1">
      <c r="B72" s="115"/>
      <c r="C72" s="117"/>
      <c r="D72" s="82"/>
      <c r="E72" s="83" t="s">
        <v>129</v>
      </c>
      <c r="F72" s="119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  <c r="Y72" s="37"/>
      <c r="Z72" s="38"/>
      <c r="AA72" s="39"/>
    </row>
    <row r="73" spans="2:27" ht="24.75">
      <c r="B73" s="114" t="s">
        <v>147</v>
      </c>
      <c r="C73" s="116" t="s">
        <v>130</v>
      </c>
      <c r="D73" s="116" t="s">
        <v>14</v>
      </c>
      <c r="E73" s="81" t="s">
        <v>158</v>
      </c>
      <c r="F73" s="118">
        <v>2.5</v>
      </c>
      <c r="G73" s="32">
        <v>0</v>
      </c>
      <c r="H73" s="42">
        <f>F73*G73</f>
        <v>0</v>
      </c>
      <c r="I73" s="32">
        <v>0</v>
      </c>
      <c r="J73" s="42">
        <f>F73*I73</f>
        <v>0</v>
      </c>
      <c r="K73" s="32">
        <v>0</v>
      </c>
      <c r="L73" s="42">
        <f>F73*K73</f>
        <v>0</v>
      </c>
      <c r="M73" s="32">
        <v>0</v>
      </c>
      <c r="N73" s="42">
        <f>F73*M73</f>
        <v>0</v>
      </c>
      <c r="O73" s="32">
        <v>1</v>
      </c>
      <c r="P73" s="33">
        <f>F73*O73</f>
        <v>2.5</v>
      </c>
      <c r="Q73" s="32">
        <v>0</v>
      </c>
      <c r="R73" s="42">
        <f>F73*Q73</f>
        <v>0</v>
      </c>
      <c r="S73" s="32">
        <v>0</v>
      </c>
      <c r="T73" s="42">
        <f>F73*S73</f>
        <v>0</v>
      </c>
      <c r="U73" s="32">
        <v>0</v>
      </c>
      <c r="V73" s="42">
        <f>F73*U73</f>
        <v>0</v>
      </c>
      <c r="W73" s="32">
        <v>0</v>
      </c>
      <c r="X73" s="42">
        <f>F73*W73</f>
        <v>0</v>
      </c>
      <c r="Y73" s="32">
        <v>0</v>
      </c>
      <c r="Z73" s="42">
        <f>F73*Y73</f>
        <v>0</v>
      </c>
      <c r="AA73" s="39"/>
    </row>
    <row r="74" spans="2:27" ht="48.75" thickBot="1">
      <c r="B74" s="115"/>
      <c r="C74" s="117"/>
      <c r="D74" s="117"/>
      <c r="E74" s="83" t="s">
        <v>131</v>
      </c>
      <c r="F74" s="119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  <c r="Y74" s="37"/>
      <c r="Z74" s="38"/>
      <c r="AA74" s="39"/>
    </row>
    <row r="75" spans="2:27" ht="72">
      <c r="B75" s="114" t="s">
        <v>148</v>
      </c>
      <c r="C75" s="81" t="s">
        <v>132</v>
      </c>
      <c r="D75" s="116" t="s">
        <v>134</v>
      </c>
      <c r="E75" s="81" t="s">
        <v>135</v>
      </c>
      <c r="F75" s="118">
        <v>1.5</v>
      </c>
      <c r="G75" s="32">
        <v>0</v>
      </c>
      <c r="H75" s="42">
        <f>F75*G75</f>
        <v>0</v>
      </c>
      <c r="I75" s="32">
        <v>0</v>
      </c>
      <c r="J75" s="42">
        <f>F75*I75</f>
        <v>0</v>
      </c>
      <c r="K75" s="32">
        <v>0</v>
      </c>
      <c r="L75" s="42">
        <f>F75*K75</f>
        <v>0</v>
      </c>
      <c r="M75" s="32">
        <v>0</v>
      </c>
      <c r="N75" s="42">
        <f>F75*M75</f>
        <v>0</v>
      </c>
      <c r="O75" s="32">
        <v>0</v>
      </c>
      <c r="P75" s="42">
        <f>F75*O75</f>
        <v>0</v>
      </c>
      <c r="Q75" s="32">
        <v>0</v>
      </c>
      <c r="R75" s="42">
        <f>F75*Q75</f>
        <v>0</v>
      </c>
      <c r="S75" s="32">
        <v>0</v>
      </c>
      <c r="T75" s="42">
        <f>F75*S75</f>
        <v>0</v>
      </c>
      <c r="U75" s="32">
        <v>0</v>
      </c>
      <c r="V75" s="42">
        <f>F75*U75</f>
        <v>0</v>
      </c>
      <c r="W75" s="32">
        <v>0</v>
      </c>
      <c r="X75" s="42">
        <f>F75*W75</f>
        <v>0</v>
      </c>
      <c r="Y75" s="32">
        <v>0</v>
      </c>
      <c r="Z75" s="42">
        <f>F75*Y75</f>
        <v>0</v>
      </c>
      <c r="AA75" s="39"/>
    </row>
    <row r="76" spans="2:27" ht="72.75" thickBot="1">
      <c r="B76" s="115"/>
      <c r="C76" s="83" t="s">
        <v>133</v>
      </c>
      <c r="D76" s="117"/>
      <c r="E76" s="83" t="s">
        <v>136</v>
      </c>
      <c r="F76" s="119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  <c r="Z76" s="38"/>
      <c r="AA76" s="39"/>
    </row>
    <row r="77" spans="2:27" ht="24.75">
      <c r="B77" s="114" t="s">
        <v>149</v>
      </c>
      <c r="C77" s="116" t="s">
        <v>137</v>
      </c>
      <c r="D77" s="116" t="s">
        <v>14</v>
      </c>
      <c r="E77" s="84" t="s">
        <v>159</v>
      </c>
      <c r="F77" s="118">
        <v>2</v>
      </c>
      <c r="G77" s="32">
        <v>2</v>
      </c>
      <c r="H77" s="33">
        <f>F77*G77</f>
        <v>4</v>
      </c>
      <c r="I77" s="32">
        <v>2</v>
      </c>
      <c r="J77" s="33">
        <f>F77*I77</f>
        <v>4</v>
      </c>
      <c r="K77" s="32">
        <v>2</v>
      </c>
      <c r="L77" s="33">
        <f>F77*K77</f>
        <v>4</v>
      </c>
      <c r="M77" s="32">
        <v>2</v>
      </c>
      <c r="N77" s="33">
        <f>F77*M77</f>
        <v>4</v>
      </c>
      <c r="O77" s="32">
        <v>2</v>
      </c>
      <c r="P77" s="33">
        <f>F77*O77</f>
        <v>4</v>
      </c>
      <c r="Q77" s="32">
        <v>0</v>
      </c>
      <c r="R77" s="33">
        <f>F77*Q77</f>
        <v>0</v>
      </c>
      <c r="S77" s="32">
        <v>0</v>
      </c>
      <c r="T77" s="33">
        <f>F77*S77</f>
        <v>0</v>
      </c>
      <c r="U77" s="32">
        <v>2</v>
      </c>
      <c r="V77" s="33">
        <f>F77*U77</f>
        <v>4</v>
      </c>
      <c r="W77" s="32">
        <v>2</v>
      </c>
      <c r="X77" s="33">
        <f>F77*W77</f>
        <v>4</v>
      </c>
      <c r="Y77" s="32">
        <v>2</v>
      </c>
      <c r="Z77" s="33">
        <f>F77*Y77</f>
        <v>4</v>
      </c>
      <c r="AA77" s="39"/>
    </row>
    <row r="78" spans="2:27" ht="135" customHeight="1" thickBot="1">
      <c r="B78" s="115"/>
      <c r="C78" s="117"/>
      <c r="D78" s="117"/>
      <c r="E78" s="82" t="s">
        <v>131</v>
      </c>
      <c r="F78" s="119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  <c r="S78" s="70"/>
      <c r="T78" s="38"/>
      <c r="U78" s="37"/>
      <c r="V78" s="38"/>
      <c r="W78" s="37"/>
      <c r="X78" s="38"/>
      <c r="Y78" s="37"/>
      <c r="Z78" s="38"/>
      <c r="AA78" s="39"/>
    </row>
    <row r="79" spans="2:27" ht="72">
      <c r="B79" s="114" t="s">
        <v>150</v>
      </c>
      <c r="C79" s="81" t="s">
        <v>138</v>
      </c>
      <c r="D79" s="81" t="s">
        <v>141</v>
      </c>
      <c r="E79" s="84" t="s">
        <v>143</v>
      </c>
      <c r="F79" s="118">
        <v>1.5</v>
      </c>
      <c r="G79" s="32">
        <v>0</v>
      </c>
      <c r="H79" s="42">
        <f>F79*G79</f>
        <v>0</v>
      </c>
      <c r="I79" s="32">
        <v>0</v>
      </c>
      <c r="J79" s="42">
        <f>F79*I79</f>
        <v>0</v>
      </c>
      <c r="K79" s="32">
        <v>0</v>
      </c>
      <c r="L79" s="42">
        <f>F79*K79</f>
        <v>0</v>
      </c>
      <c r="M79" s="32">
        <v>0</v>
      </c>
      <c r="N79" s="42">
        <f>F79*M79</f>
        <v>0</v>
      </c>
      <c r="O79" s="32">
        <v>0</v>
      </c>
      <c r="P79" s="42">
        <f>F79*O79</f>
        <v>0</v>
      </c>
      <c r="Q79" s="32">
        <v>0</v>
      </c>
      <c r="R79" s="42">
        <f>F79*Q79</f>
        <v>0</v>
      </c>
      <c r="S79" s="32">
        <v>0</v>
      </c>
      <c r="T79" s="42">
        <f>F79*S79</f>
        <v>0</v>
      </c>
      <c r="U79" s="32">
        <v>0</v>
      </c>
      <c r="V79" s="42">
        <f>F79*U79</f>
        <v>0</v>
      </c>
      <c r="W79" s="32">
        <v>0</v>
      </c>
      <c r="X79" s="42">
        <f>F79*W79</f>
        <v>0</v>
      </c>
      <c r="Y79" s="32">
        <v>0</v>
      </c>
      <c r="Z79" s="42">
        <f>F79*Y79</f>
        <v>0</v>
      </c>
      <c r="AA79" s="39"/>
    </row>
    <row r="80" spans="2:27" ht="48">
      <c r="B80" s="120"/>
      <c r="C80" s="81" t="s">
        <v>139</v>
      </c>
      <c r="D80" s="81" t="s">
        <v>142</v>
      </c>
      <c r="E80" s="81" t="s">
        <v>144</v>
      </c>
      <c r="F80" s="121"/>
      <c r="G80" s="47"/>
      <c r="H80" s="48"/>
      <c r="I80" s="47"/>
      <c r="J80" s="48"/>
      <c r="K80" s="47"/>
      <c r="L80" s="48"/>
      <c r="M80" s="47"/>
      <c r="N80" s="48"/>
      <c r="O80" s="47"/>
      <c r="P80" s="48"/>
      <c r="Q80" s="47"/>
      <c r="R80" s="48"/>
      <c r="S80" s="47"/>
      <c r="T80" s="48"/>
      <c r="U80" s="47"/>
      <c r="V80" s="48"/>
      <c r="W80" s="47"/>
      <c r="X80" s="48"/>
      <c r="Y80" s="47"/>
      <c r="Z80" s="48"/>
      <c r="AA80" s="39"/>
    </row>
    <row r="81" spans="2:27" ht="25.5" thickBot="1">
      <c r="B81" s="115"/>
      <c r="C81" s="83" t="s">
        <v>140</v>
      </c>
      <c r="D81" s="82"/>
      <c r="E81" s="85"/>
      <c r="F81" s="119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  <c r="Y81" s="37"/>
      <c r="Z81" s="38"/>
      <c r="AA81" s="39"/>
    </row>
    <row r="82" spans="2:27" s="1" customFormat="1" ht="25.5" thickBot="1">
      <c r="B82" s="86"/>
      <c r="C82" s="87" t="s">
        <v>145</v>
      </c>
      <c r="D82" s="87"/>
      <c r="E82" s="88"/>
      <c r="F82" s="89"/>
      <c r="G82" s="90"/>
      <c r="H82" s="91">
        <f>H70+H73+H75+H77+H79</f>
        <v>9</v>
      </c>
      <c r="I82" s="90"/>
      <c r="J82" s="91">
        <f>J70+J73+J75+J77+J79</f>
        <v>9</v>
      </c>
      <c r="K82" s="90"/>
      <c r="L82" s="91">
        <f>L70+L73+L75+L77+L79</f>
        <v>9</v>
      </c>
      <c r="M82" s="90"/>
      <c r="N82" s="91">
        <f>N70+N73+N75+N77+N79</f>
        <v>9</v>
      </c>
      <c r="O82" s="90"/>
      <c r="P82" s="91">
        <f>P70+P73+P75+P77+P79</f>
        <v>11.5</v>
      </c>
      <c r="Q82" s="90"/>
      <c r="R82" s="91">
        <f>R70+R73+R75+R77+R79</f>
        <v>5</v>
      </c>
      <c r="S82" s="90"/>
      <c r="T82" s="91">
        <f>T70+T73+T75+T77+T79</f>
        <v>5</v>
      </c>
      <c r="U82" s="90"/>
      <c r="V82" s="91">
        <f>V70+V73+V75+V77+V79</f>
        <v>9</v>
      </c>
      <c r="W82" s="90"/>
      <c r="X82" s="91">
        <f>X70+X73+X75+X77+X79</f>
        <v>9</v>
      </c>
      <c r="Y82" s="90"/>
      <c r="Z82" s="91">
        <f>Z70+Z73+Z75+Z77+Z79</f>
        <v>9</v>
      </c>
      <c r="AA82" s="58">
        <v>14.5</v>
      </c>
    </row>
    <row r="83" spans="2:27" s="1" customFormat="1" ht="25.5" thickBot="1">
      <c r="B83" s="92"/>
      <c r="C83" s="93" t="s">
        <v>151</v>
      </c>
      <c r="D83" s="94"/>
      <c r="E83" s="95"/>
      <c r="F83" s="96"/>
      <c r="G83" s="63"/>
      <c r="H83" s="97">
        <f>H5+H24+H56+H69</f>
        <v>173.25</v>
      </c>
      <c r="I83" s="63"/>
      <c r="J83" s="98">
        <f t="shared" ref="J83:Z83" si="3">J5+J24+J56+J69</f>
        <v>105.25</v>
      </c>
      <c r="K83" s="63"/>
      <c r="L83" s="97">
        <f t="shared" si="3"/>
        <v>170.75</v>
      </c>
      <c r="M83" s="63"/>
      <c r="N83" s="98">
        <f t="shared" si="3"/>
        <v>96.5</v>
      </c>
      <c r="O83" s="63"/>
      <c r="P83" s="98">
        <f t="shared" si="3"/>
        <v>133.75</v>
      </c>
      <c r="Q83" s="63"/>
      <c r="R83" s="97">
        <f t="shared" si="3"/>
        <v>178</v>
      </c>
      <c r="S83" s="63"/>
      <c r="T83" s="98">
        <f t="shared" si="3"/>
        <v>141.75</v>
      </c>
      <c r="U83" s="63"/>
      <c r="V83" s="98">
        <f t="shared" si="3"/>
        <v>117.25</v>
      </c>
      <c r="W83" s="63"/>
      <c r="X83" s="97">
        <f t="shared" si="3"/>
        <v>151</v>
      </c>
      <c r="Y83" s="63"/>
      <c r="Z83" s="97">
        <f t="shared" si="3"/>
        <v>177.5</v>
      </c>
      <c r="AA83" s="65">
        <f>AA5+AA24+AA57+AA69</f>
        <v>253.25</v>
      </c>
    </row>
    <row r="84" spans="2:27" ht="25.5" thickBot="1">
      <c r="B84" s="99"/>
      <c r="C84" s="100" t="s">
        <v>120</v>
      </c>
      <c r="D84" s="100"/>
      <c r="E84" s="100"/>
      <c r="F84" s="101"/>
      <c r="G84" s="102"/>
      <c r="H84" s="103">
        <v>3</v>
      </c>
      <c r="I84" s="104"/>
      <c r="J84" s="104">
        <v>9</v>
      </c>
      <c r="K84" s="104"/>
      <c r="L84" s="103">
        <v>4</v>
      </c>
      <c r="M84" s="104"/>
      <c r="N84" s="104">
        <v>10</v>
      </c>
      <c r="O84" s="104"/>
      <c r="P84" s="104">
        <v>7</v>
      </c>
      <c r="Q84" s="104"/>
      <c r="R84" s="103">
        <v>1</v>
      </c>
      <c r="S84" s="104"/>
      <c r="T84" s="104">
        <v>6</v>
      </c>
      <c r="U84" s="104"/>
      <c r="V84" s="104">
        <v>8</v>
      </c>
      <c r="W84" s="104"/>
      <c r="X84" s="103">
        <v>5</v>
      </c>
      <c r="Y84" s="104"/>
      <c r="Z84" s="103">
        <v>2</v>
      </c>
      <c r="AA84" s="105"/>
    </row>
    <row r="85" spans="2:27" ht="21">
      <c r="C85" s="106" t="s">
        <v>155</v>
      </c>
      <c r="D85" s="8"/>
      <c r="E85" s="8"/>
      <c r="F85" s="9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2"/>
    </row>
    <row r="86" spans="2:27" ht="21">
      <c r="C86" s="107" t="s">
        <v>156</v>
      </c>
      <c r="D86" s="8"/>
      <c r="E86" s="8"/>
      <c r="F86" s="9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2"/>
    </row>
    <row r="87" spans="2:27" ht="21">
      <c r="C87" s="108" t="s">
        <v>153</v>
      </c>
      <c r="D87" s="8"/>
      <c r="E87" s="8"/>
      <c r="F87" s="9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2"/>
    </row>
    <row r="88" spans="2:27" ht="21">
      <c r="C88" s="109" t="s">
        <v>154</v>
      </c>
      <c r="D88" s="8"/>
      <c r="E88" s="8"/>
      <c r="F88" s="9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7" ht="21">
      <c r="C89" s="13"/>
      <c r="D89" s="8"/>
      <c r="E89" s="8"/>
      <c r="F89" s="9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7" ht="21">
      <c r="C90" s="6" t="s">
        <v>122</v>
      </c>
      <c r="D90" s="14">
        <f>(H83+J83+L83+N83+P83+R83+T83+V83+X83+Z83)/10</f>
        <v>144.5</v>
      </c>
      <c r="E90" s="3"/>
      <c r="F90" s="5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7" ht="18.75" hidden="1">
      <c r="C91" s="3"/>
      <c r="D91" s="3">
        <f>(R83-D90)+(Z83-D90)+(H83-D90)+(L83-D90)+(X83-D90)</f>
        <v>128</v>
      </c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</sheetData>
  <mergeCells count="97">
    <mergeCell ref="S3:T3"/>
    <mergeCell ref="U3:V3"/>
    <mergeCell ref="W3:X3"/>
    <mergeCell ref="Y3:Z3"/>
    <mergeCell ref="B5:E5"/>
    <mergeCell ref="F5:F6"/>
    <mergeCell ref="B6:E6"/>
    <mergeCell ref="G3:H3"/>
    <mergeCell ref="I3:J3"/>
    <mergeCell ref="K3:L3"/>
    <mergeCell ref="M3:N3"/>
    <mergeCell ref="O3:P3"/>
    <mergeCell ref="Q3:R3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8"/>
    <mergeCell ref="C15:C18"/>
    <mergeCell ref="D15:D18"/>
    <mergeCell ref="B19:B20"/>
    <mergeCell ref="C19:C20"/>
    <mergeCell ref="D19:D20"/>
    <mergeCell ref="B21:B22"/>
    <mergeCell ref="C21:C22"/>
    <mergeCell ref="D21:D22"/>
    <mergeCell ref="B25:B27"/>
    <mergeCell ref="C25:C27"/>
    <mergeCell ref="D25:D27"/>
    <mergeCell ref="B28:B33"/>
    <mergeCell ref="C28:C33"/>
    <mergeCell ref="D28:D33"/>
    <mergeCell ref="B34:B35"/>
    <mergeCell ref="C34:C35"/>
    <mergeCell ref="D34:D35"/>
    <mergeCell ref="F34:F35"/>
    <mergeCell ref="B36:B37"/>
    <mergeCell ref="C36:C37"/>
    <mergeCell ref="D36:D37"/>
    <mergeCell ref="B38:B41"/>
    <mergeCell ref="C38:C41"/>
    <mergeCell ref="D38:D41"/>
    <mergeCell ref="B42:B45"/>
    <mergeCell ref="C42:C45"/>
    <mergeCell ref="D42:D45"/>
    <mergeCell ref="B46:B49"/>
    <mergeCell ref="C46:C49"/>
    <mergeCell ref="D46:D49"/>
    <mergeCell ref="B50:B52"/>
    <mergeCell ref="C50:C52"/>
    <mergeCell ref="D50:D52"/>
    <mergeCell ref="B53:B54"/>
    <mergeCell ref="C53:C54"/>
    <mergeCell ref="D53:D54"/>
    <mergeCell ref="B56:E56"/>
    <mergeCell ref="F56:F57"/>
    <mergeCell ref="B57:E57"/>
    <mergeCell ref="B58:B59"/>
    <mergeCell ref="C58:C59"/>
    <mergeCell ref="D58:D59"/>
    <mergeCell ref="F73:F74"/>
    <mergeCell ref="AB60:AE60"/>
    <mergeCell ref="B62:B63"/>
    <mergeCell ref="C62:C63"/>
    <mergeCell ref="D62:D63"/>
    <mergeCell ref="B64:B65"/>
    <mergeCell ref="C64:C65"/>
    <mergeCell ref="D64:D65"/>
    <mergeCell ref="B79:B81"/>
    <mergeCell ref="F79:F81"/>
    <mergeCell ref="B75:B76"/>
    <mergeCell ref="D75:D76"/>
    <mergeCell ref="F75:F76"/>
    <mergeCell ref="D1:R1"/>
    <mergeCell ref="B77:B78"/>
    <mergeCell ref="C77:C78"/>
    <mergeCell ref="D77:D78"/>
    <mergeCell ref="F77:F78"/>
    <mergeCell ref="B66:B67"/>
    <mergeCell ref="C66:C67"/>
    <mergeCell ref="D66:D67"/>
    <mergeCell ref="B68:C68"/>
    <mergeCell ref="C69:E69"/>
    <mergeCell ref="B70:B72"/>
    <mergeCell ref="C70:C72"/>
    <mergeCell ref="F70:F72"/>
    <mergeCell ref="B73:B74"/>
    <mergeCell ref="C73:C74"/>
    <mergeCell ref="D73:D74"/>
  </mergeCells>
  <pageMargins left="0.19685039370078741" right="0.15748031496062992" top="0.74803149606299213" bottom="0.35433070866141736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2014-07-09T04:45:10Z</dcterms:modified>
</cp:coreProperties>
</file>