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35" windowHeight="11955" activeTab="0"/>
  </bookViews>
  <sheets>
    <sheet name="Лист 1" sheetId="1" r:id="rId1"/>
  </sheets>
  <definedNames>
    <definedName name="_xlnm.Print_Titles" localSheetId="0">'Лист 1'!$4:$7</definedName>
    <definedName name="_xlnm.Print_Area" localSheetId="0">'Лист 1'!$A$1:$F$509</definedName>
  </definedNames>
  <calcPr fullCalcOnLoad="1"/>
</workbook>
</file>

<file path=xl/sharedStrings.xml><?xml version="1.0" encoding="utf-8"?>
<sst xmlns="http://schemas.openxmlformats.org/spreadsheetml/2006/main" count="482" uniqueCount="61">
  <si>
    <t>месяц</t>
  </si>
  <si>
    <t>Среднемесячная заработная плата работников в отчётном периоде (руб.)</t>
  </si>
  <si>
    <t>Итого по муниципальному образованию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</si>
  <si>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</si>
  <si>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</si>
  <si>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</si>
  <si>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</si>
  <si>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</si>
  <si>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</si>
  <si>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</si>
  <si>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</si>
  <si>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</si>
  <si>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</si>
  <si>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</si>
  <si>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0702 "Школы (включая школы-сады, вечерние (сменные) школы)"</t>
  </si>
  <si>
    <t>0702 "Учреждения дополнительного образования детей" (ведомство "Образование")</t>
  </si>
  <si>
    <t>Среднесписочная численность работников за отчетный период (чел)</t>
  </si>
  <si>
    <r>
      <t xml:space="preserve">Начислено средств на оплату труда работников образовательных учреждений в отчётном периоде </t>
    </r>
    <r>
      <rPr>
        <i/>
        <u val="single"/>
        <sz val="11"/>
        <color indexed="8"/>
        <rFont val="Times New Roman"/>
        <family val="1"/>
      </rPr>
      <t xml:space="preserve">по </t>
    </r>
    <r>
      <rPr>
        <b/>
        <i/>
        <u val="single"/>
        <sz val="11"/>
        <color indexed="8"/>
        <rFont val="Times New Roman"/>
        <family val="1"/>
      </rPr>
      <t xml:space="preserve">КОСГУ - 211 </t>
    </r>
    <r>
      <rPr>
        <sz val="11"/>
        <color indexed="8"/>
        <rFont val="Times New Roman"/>
        <family val="1"/>
      </rPr>
      <t>(тыс.руб.)</t>
    </r>
  </si>
  <si>
    <t>ВСЕГО (из всех источников):</t>
  </si>
  <si>
    <t>из них</t>
  </si>
  <si>
    <t>минимальная начисленная заработная плата 1 работника</t>
  </si>
  <si>
    <t>максимальная начисленная заработная плата 1 работника</t>
  </si>
  <si>
    <t>в том числе по учреждениям</t>
  </si>
  <si>
    <t>МАДОУ д/с "Родничок" п.Междуреченский</t>
  </si>
  <si>
    <t>МБДОУ д/с "Сказка" п.Междуреченский</t>
  </si>
  <si>
    <t>МБДОУ д/с "Красная шапочка" п.Междуреченский</t>
  </si>
  <si>
    <t>МКДОУ д/с "Чебурашка" п.Междуреченский</t>
  </si>
  <si>
    <t>МКДОУ д/с "Русская березка" п.Кондинское</t>
  </si>
  <si>
    <t>МКДОУ д/с "Солнышко" п.Мортка</t>
  </si>
  <si>
    <t>МКДОУ д/с "Рябинка" п.Куминский</t>
  </si>
  <si>
    <t>МКДОУ д/с "Сказка" с.Леуши</t>
  </si>
  <si>
    <t>МКДОУ д/с "Березка" п.Лиственничный</t>
  </si>
  <si>
    <t>МКДОУ д/с "Елочка" п.Болчары</t>
  </si>
  <si>
    <t>МКДОУ д/с "Красная шапочка-2" п.Половинка</t>
  </si>
  <si>
    <t xml:space="preserve">Информация о среднемесячной заработной плате работников муниципальных учреждений </t>
  </si>
  <si>
    <t>МБОУ Междуреченская СОШ</t>
  </si>
  <si>
    <t>МБОУ Морткинская СОШ</t>
  </si>
  <si>
    <t>МБОУ Куминская СОШ</t>
  </si>
  <si>
    <t>МБОУ Половинкинская СОШ</t>
  </si>
  <si>
    <t>МБОУ Ягодинская СОШ</t>
  </si>
  <si>
    <t>МБОУ "Ушьинская СОШ"</t>
  </si>
  <si>
    <t>МБОУ Шугурская  СОШ</t>
  </si>
  <si>
    <t>МКОУ Кондинская СОШ</t>
  </si>
  <si>
    <t>МКОУ Луговская  СОШ</t>
  </si>
  <si>
    <t>МКОУ Болчаровская СОШ</t>
  </si>
  <si>
    <t>МКОУ Мулымская СОШ</t>
  </si>
  <si>
    <t>МКОУ Юмасинская СОШ</t>
  </si>
  <si>
    <t>МКОУ Леушинская СОШ</t>
  </si>
  <si>
    <t>МКОУ Алтайская СОШ</t>
  </si>
  <si>
    <t>МКОУ Чантырская СОШ</t>
  </si>
  <si>
    <t>МБУДОДДООЦ "Юбилейный"</t>
  </si>
  <si>
    <t xml:space="preserve">январь </t>
  </si>
  <si>
    <t>декабрь</t>
  </si>
  <si>
    <t xml:space="preserve">Прочие учреждения </t>
  </si>
  <si>
    <t>МКУ "Центр обеспечения функционирования и развития образовательных учреждений Кондинского района"</t>
  </si>
  <si>
    <t>0701"Дошкольные образовательные учреждения (без учета школ- детских садов)"</t>
  </si>
  <si>
    <t>МБОУ Ушьинская СОШ</t>
  </si>
  <si>
    <t>МБОУДО   Кондинский учебный центр</t>
  </si>
  <si>
    <t>МАОУДО  "Центр дополнительного образования"</t>
  </si>
  <si>
    <t>МБОУ ДО "Кондинский учебный центр"</t>
  </si>
  <si>
    <t>по ведомству "Образование" за 2017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</si>
</sst>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"/>
    <numFmt numFmtId="166" formatCode="0.000"/>
    <numFmt numFmtId="167" formatCode="0.0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_ ;\-#,##0.00\ "/>
    <numFmt numFmtId="174" formatCode="#,##0.00_р_."/>
    <numFmt numFmtId="175" formatCode="_-* #,##0.00_р_._-;\-* #,##0.00_р_._-;_-* \-??_р_._-;_-@_-"/>
    <numFmt numFmtId="176" formatCode="#,##0.0000"/>
    <numFmt numFmtId="177" formatCode="#,##0.00000"/>
    <numFmt numFmtId="178" formatCode="_(* #,##0.00_);_(* \(#,##0.00\);_(* &quot;-&quot;??_);_(@_)"/>
    <numFmt numFmtId="179" formatCode="[$-FC19]d\ mmmm\ yyyy\ &quot;г.&quot;"/>
  </numFmts>
  <fonts count="5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vertical="center" wrapText="1"/>
    </xf>
    <xf numFmtId="167" fontId="1" fillId="0" borderId="14" xfId="0" applyNumberFormat="1" applyFont="1" applyFill="1" applyBorder="1" applyAlignment="1">
      <alignment horizontal="center" vertical="center" wrapText="1"/>
    </xf>
    <xf numFmtId="168" fontId="1" fillId="0" borderId="13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168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67" fontId="3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left" vertical="center" wrapText="1"/>
    </xf>
    <xf numFmtId="0" fontId="3" fillId="19" borderId="10" xfId="0" applyFont="1" applyFill="1" applyBorder="1" applyAlignment="1">
      <alignment horizontal="center" vertical="center" wrapText="1"/>
    </xf>
    <xf numFmtId="167" fontId="3" fillId="19" borderId="10" xfId="0" applyNumberFormat="1" applyFont="1" applyFill="1" applyBorder="1" applyAlignment="1">
      <alignment horizontal="center" vertical="center" wrapText="1"/>
    </xf>
    <xf numFmtId="3" fontId="3" fillId="19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left" vertical="center" wrapText="1"/>
    </xf>
    <xf numFmtId="3" fontId="3" fillId="25" borderId="10" xfId="0" applyNumberFormat="1" applyFont="1" applyFill="1" applyBorder="1" applyAlignment="1">
      <alignment horizontal="center" vertical="center" wrapText="1"/>
    </xf>
    <xf numFmtId="168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167" fontId="3" fillId="25" borderId="10" xfId="0" applyNumberFormat="1" applyFont="1" applyFill="1" applyBorder="1" applyAlignment="1">
      <alignment horizontal="center" vertical="center" wrapText="1"/>
    </xf>
    <xf numFmtId="3" fontId="9" fillId="0" borderId="10" xfId="62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168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" fontId="32" fillId="0" borderId="14" xfId="0" applyNumberFormat="1" applyFont="1" applyBorder="1" applyAlignment="1">
      <alignment/>
    </xf>
    <xf numFmtId="3" fontId="32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12" fillId="0" borderId="10" xfId="62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3" fontId="12" fillId="0" borderId="15" xfId="62" applyNumberFormat="1" applyFont="1" applyFill="1" applyBorder="1" applyAlignment="1" applyProtection="1">
      <alignment horizontal="center"/>
      <protection/>
    </xf>
    <xf numFmtId="3" fontId="13" fillId="0" borderId="10" xfId="0" applyNumberFormat="1" applyFont="1" applyBorder="1" applyAlignment="1">
      <alignment horizontal="center"/>
    </xf>
    <xf numFmtId="3" fontId="12" fillId="0" borderId="10" xfId="55" applyNumberFormat="1" applyFont="1" applyFill="1" applyBorder="1" applyAlignment="1">
      <alignment horizontal="center" vertical="center"/>
      <protection/>
    </xf>
    <xf numFmtId="3" fontId="12" fillId="0" borderId="10" xfId="54" applyNumberFormat="1" applyFont="1" applyBorder="1" applyAlignment="1">
      <alignment horizontal="center" vertical="top"/>
      <protection/>
    </xf>
    <xf numFmtId="3" fontId="9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/>
    </xf>
    <xf numFmtId="3" fontId="9" fillId="0" borderId="15" xfId="62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Border="1" applyAlignment="1">
      <alignment horizontal="center"/>
    </xf>
    <xf numFmtId="3" fontId="9" fillId="0" borderId="10" xfId="55" applyNumberFormat="1" applyFont="1" applyFill="1" applyBorder="1" applyAlignment="1">
      <alignment horizontal="center"/>
      <protection/>
    </xf>
    <xf numFmtId="3" fontId="9" fillId="0" borderId="10" xfId="52" applyNumberFormat="1" applyFont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1" fontId="15" fillId="0" borderId="14" xfId="42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9" fillId="0" borderId="16" xfId="53" applyNumberFormat="1" applyFont="1" applyBorder="1" applyAlignment="1">
      <alignment horizontal="center" vertical="top"/>
      <protection/>
    </xf>
    <xf numFmtId="3" fontId="10" fillId="0" borderId="10" xfId="0" applyNumberFormat="1" applyFont="1" applyBorder="1" applyAlignment="1">
      <alignment horizontal="center" vertical="center"/>
    </xf>
    <xf numFmtId="3" fontId="32" fillId="0" borderId="10" xfId="0" applyNumberFormat="1" applyFont="1" applyBorder="1" applyAlignment="1">
      <alignment horizontal="center" vertical="center"/>
    </xf>
    <xf numFmtId="168" fontId="1" fillId="0" borderId="0" xfId="0" applyNumberFormat="1" applyFont="1" applyBorder="1" applyAlignment="1">
      <alignment horizontal="right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in,max" xfId="52"/>
    <cellStyle name="Обычный_Лист1" xfId="53"/>
    <cellStyle name="Обычный_Лист7" xfId="54"/>
    <cellStyle name="Обычный_Расчет зарплаты АПРЕЛЬ 201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509"/>
  <sheetViews>
    <sheetView tabSelected="1" view="pageBreakPreview" zoomScale="95" zoomScaleNormal="75" zoomScaleSheetLayoutView="95" zoomScalePageLayoutView="0" workbookViewId="0" topLeftCell="A1">
      <pane ySplit="20" topLeftCell="A478" activePane="bottomLeft" state="frozen"/>
      <selection pane="topLeft" activeCell="A1" sqref="A1"/>
      <selection pane="bottomLeft" activeCell="F13" sqref="F13"/>
    </sheetView>
  </sheetViews>
  <sheetFormatPr defaultColWidth="9.00390625" defaultRowHeight="15" outlineLevelRow="2"/>
  <cols>
    <col min="1" max="1" width="50.8515625" style="1" customWidth="1"/>
    <col min="2" max="2" width="18.140625" style="19" customWidth="1"/>
    <col min="3" max="3" width="20.8515625" style="2" customWidth="1"/>
    <col min="4" max="4" width="24.00390625" style="2" customWidth="1"/>
    <col min="5" max="5" width="22.00390625" style="19" customWidth="1"/>
    <col min="6" max="6" width="22.8515625" style="2" customWidth="1"/>
    <col min="7" max="16384" width="9.00390625" style="1" customWidth="1"/>
  </cols>
  <sheetData>
    <row r="1" spans="1:6" ht="25.5" customHeight="1">
      <c r="A1" s="90" t="s">
        <v>34</v>
      </c>
      <c r="B1" s="90"/>
      <c r="C1" s="91"/>
      <c r="D1" s="91"/>
      <c r="E1" s="91"/>
      <c r="F1" s="91"/>
    </row>
    <row r="2" spans="1:6" ht="18.75" customHeight="1">
      <c r="A2" s="90" t="s">
        <v>60</v>
      </c>
      <c r="B2" s="90"/>
      <c r="C2" s="91"/>
      <c r="D2" s="91"/>
      <c r="E2" s="91"/>
      <c r="F2" s="91"/>
    </row>
    <row r="4" spans="1:6" ht="38.25" customHeight="1">
      <c r="A4" s="92" t="s">
        <v>0</v>
      </c>
      <c r="B4" s="97" t="s">
        <v>16</v>
      </c>
      <c r="C4" s="93" t="s">
        <v>17</v>
      </c>
      <c r="D4" s="93"/>
      <c r="E4" s="93"/>
      <c r="F4" s="93"/>
    </row>
    <row r="5" spans="1:6" ht="16.5" customHeight="1">
      <c r="A5" s="92"/>
      <c r="B5" s="98"/>
      <c r="C5" s="100" t="s">
        <v>18</v>
      </c>
      <c r="D5" s="96" t="s">
        <v>1</v>
      </c>
      <c r="E5" s="94" t="s">
        <v>19</v>
      </c>
      <c r="F5" s="95"/>
    </row>
    <row r="6" spans="1:6" ht="50.25" customHeight="1">
      <c r="A6" s="92"/>
      <c r="B6" s="99"/>
      <c r="C6" s="100"/>
      <c r="D6" s="96"/>
      <c r="E6" s="20" t="s">
        <v>20</v>
      </c>
      <c r="F6" s="8" t="s">
        <v>21</v>
      </c>
    </row>
    <row r="7" spans="1:6" s="5" customFormat="1" ht="10.5" customHeight="1">
      <c r="A7" s="9">
        <v>1</v>
      </c>
      <c r="B7" s="4">
        <f>A7+1</f>
        <v>2</v>
      </c>
      <c r="C7" s="4">
        <f>B7+1</f>
        <v>3</v>
      </c>
      <c r="D7" s="4">
        <f>C7+1</f>
        <v>4</v>
      </c>
      <c r="E7" s="4">
        <f>D7+1</f>
        <v>5</v>
      </c>
      <c r="F7" s="4">
        <f>E7+1</f>
        <v>6</v>
      </c>
    </row>
    <row r="8" spans="1:6" ht="12.75" customHeight="1">
      <c r="A8" s="84" t="s">
        <v>2</v>
      </c>
      <c r="B8" s="85"/>
      <c r="C8" s="85"/>
      <c r="D8" s="85"/>
      <c r="E8" s="85"/>
      <c r="F8" s="85"/>
    </row>
    <row r="9" spans="1:6" s="5" customFormat="1" ht="15" customHeight="1">
      <c r="A9" s="11" t="s">
        <v>3</v>
      </c>
      <c r="B9" s="17">
        <f>SUM(B22,B191,B408,B473)</f>
        <v>1904.5</v>
      </c>
      <c r="C9" s="15">
        <f>SUM(C22,C191,C408,C473)</f>
        <v>62004.95500000001</v>
      </c>
      <c r="D9" s="10">
        <f>C9/B9*1000</f>
        <v>32557.077973221327</v>
      </c>
      <c r="E9" s="17">
        <v>16500</v>
      </c>
      <c r="F9" s="10">
        <v>280881.83</v>
      </c>
    </row>
    <row r="10" spans="1:6" s="5" customFormat="1" ht="15" customHeight="1">
      <c r="A10" s="11" t="s">
        <v>4</v>
      </c>
      <c r="B10" s="17">
        <f>SUM(B36,B209,B413,B476)</f>
        <v>1898.85</v>
      </c>
      <c r="C10" s="15">
        <f>SUM(C36,C209,C413,C476)</f>
        <v>60184.123</v>
      </c>
      <c r="D10" s="10">
        <f>C10/B10*1000</f>
        <v>31695.038049345658</v>
      </c>
      <c r="E10" s="17">
        <v>16500</v>
      </c>
      <c r="F10" s="10">
        <v>199393</v>
      </c>
    </row>
    <row r="11" spans="1:6" s="5" customFormat="1" ht="15" customHeight="1">
      <c r="A11" s="11" t="s">
        <v>5</v>
      </c>
      <c r="B11" s="17">
        <f>B50+B227+B418+B479</f>
        <v>1893.38</v>
      </c>
      <c r="C11" s="15">
        <f>C50+C227+C418+C479</f>
        <v>62392.8679</v>
      </c>
      <c r="D11" s="10">
        <f>C11/B11*1000</f>
        <v>32953.16729869334</v>
      </c>
      <c r="E11" s="17">
        <v>16500</v>
      </c>
      <c r="F11" s="10">
        <v>402041</v>
      </c>
    </row>
    <row r="12" spans="1:6" s="5" customFormat="1" ht="15" customHeight="1">
      <c r="A12" s="11" t="s">
        <v>6</v>
      </c>
      <c r="B12" s="17">
        <f>SUM(B64+B245+B423+B482)</f>
        <v>1867.4</v>
      </c>
      <c r="C12" s="15">
        <f>C64+C245+C423+C482</f>
        <v>62123.666000000005</v>
      </c>
      <c r="D12" s="10">
        <f>C12/B12*1000</f>
        <v>33267.46599550176</v>
      </c>
      <c r="E12" s="17">
        <v>16500</v>
      </c>
      <c r="F12" s="10">
        <v>149191</v>
      </c>
    </row>
    <row r="13" spans="1:6" s="5" customFormat="1" ht="15" customHeight="1">
      <c r="A13" s="11" t="s">
        <v>7</v>
      </c>
      <c r="B13" s="17">
        <f>B78+B263+B428+B485</f>
        <v>0</v>
      </c>
      <c r="C13" s="15">
        <f>C78+C263+C428+C485</f>
        <v>0</v>
      </c>
      <c r="D13" s="10" t="e">
        <f>C13/B13*1000</f>
        <v>#DIV/0!</v>
      </c>
      <c r="E13" s="17"/>
      <c r="F13" s="10"/>
    </row>
    <row r="14" spans="1:6" s="5" customFormat="1" ht="15" customHeight="1">
      <c r="A14" s="11" t="s">
        <v>8</v>
      </c>
      <c r="B14" s="17">
        <f>SUM(B92,B281,B433,B488)</f>
        <v>0</v>
      </c>
      <c r="C14" s="15">
        <f>SUM(C92,C281,C433,C488)</f>
        <v>0</v>
      </c>
      <c r="D14" s="10" t="e">
        <f aca="true" t="shared" si="0" ref="D14:D19">C14/B14*1000</f>
        <v>#DIV/0!</v>
      </c>
      <c r="E14" s="17"/>
      <c r="F14" s="10"/>
    </row>
    <row r="15" spans="1:6" ht="15" customHeight="1">
      <c r="A15" s="11" t="s">
        <v>9</v>
      </c>
      <c r="B15" s="17">
        <f>B106+B299+B439+B491</f>
        <v>0</v>
      </c>
      <c r="C15" s="15">
        <f>C106+C299+C439+C491</f>
        <v>0</v>
      </c>
      <c r="D15" s="10" t="e">
        <f t="shared" si="0"/>
        <v>#DIV/0!</v>
      </c>
      <c r="E15" s="17"/>
      <c r="F15" s="17"/>
    </row>
    <row r="16" spans="1:6" ht="15" customHeight="1">
      <c r="A16" s="11" t="s">
        <v>10</v>
      </c>
      <c r="B16" s="17">
        <f>B120+B317+B444+B494</f>
        <v>0</v>
      </c>
      <c r="C16" s="15">
        <f>C120+C317+C444+C494</f>
        <v>0</v>
      </c>
      <c r="D16" s="10" t="e">
        <f>C16/B16*1000</f>
        <v>#DIV/0!</v>
      </c>
      <c r="E16" s="17"/>
      <c r="F16" s="10"/>
    </row>
    <row r="17" spans="1:6" s="5" customFormat="1" ht="15" customHeight="1">
      <c r="A17" s="11" t="s">
        <v>11</v>
      </c>
      <c r="B17" s="10">
        <f>B134+B335+B449+B497</f>
        <v>0</v>
      </c>
      <c r="C17" s="15">
        <f>C134+C335+C449+C497</f>
        <v>0</v>
      </c>
      <c r="D17" s="10" t="e">
        <f t="shared" si="0"/>
        <v>#DIV/0!</v>
      </c>
      <c r="E17" s="17"/>
      <c r="F17" s="10"/>
    </row>
    <row r="18" spans="1:6" s="5" customFormat="1" ht="15" customHeight="1" hidden="1" outlineLevel="1">
      <c r="A18" s="11" t="s">
        <v>12</v>
      </c>
      <c r="B18" s="10">
        <f>B148+B353+B454+B500</f>
        <v>0</v>
      </c>
      <c r="C18" s="15">
        <f>C148+C353+C454+C500</f>
        <v>0</v>
      </c>
      <c r="D18" s="10" t="e">
        <f t="shared" si="0"/>
        <v>#DIV/0!</v>
      </c>
      <c r="E18" s="17"/>
      <c r="F18" s="10"/>
    </row>
    <row r="19" spans="1:6" ht="13.5" customHeight="1" hidden="1" outlineLevel="1">
      <c r="A19" s="11" t="s">
        <v>13</v>
      </c>
      <c r="B19" s="17">
        <f>B162+B371+B460+B502</f>
        <v>0</v>
      </c>
      <c r="C19" s="17">
        <f>C162+C371+C460+C502</f>
        <v>0</v>
      </c>
      <c r="D19" s="10" t="e">
        <f t="shared" si="0"/>
        <v>#DIV/0!</v>
      </c>
      <c r="E19" s="17"/>
      <c r="F19" s="10"/>
    </row>
    <row r="20" spans="1:6" ht="18.75" customHeight="1" hidden="1" outlineLevel="2">
      <c r="A20" s="11" t="s">
        <v>52</v>
      </c>
      <c r="B20" s="17">
        <f>B176+B389+B466+B505</f>
        <v>0</v>
      </c>
      <c r="C20" s="17">
        <f>C176+C389+C466+C505</f>
        <v>0</v>
      </c>
      <c r="D20" s="10" t="e">
        <f>C20/B20*1000</f>
        <v>#DIV/0!</v>
      </c>
      <c r="E20" s="17"/>
      <c r="F20" s="10"/>
    </row>
    <row r="21" spans="1:6" ht="15" customHeight="1" collapsed="1">
      <c r="A21" s="86" t="s">
        <v>55</v>
      </c>
      <c r="B21" s="86"/>
      <c r="C21" s="86"/>
      <c r="D21" s="86"/>
      <c r="E21" s="86"/>
      <c r="F21" s="86"/>
    </row>
    <row r="22" spans="1:6" s="5" customFormat="1" ht="14.25">
      <c r="A22" s="37" t="s">
        <v>3</v>
      </c>
      <c r="B22" s="38">
        <f>SUM(B24:B34)</f>
        <v>543.25</v>
      </c>
      <c r="C22" s="39">
        <f>SUM(C24:C34)</f>
        <v>15818.738000000001</v>
      </c>
      <c r="D22" s="38">
        <f>C22/B22*1000</f>
        <v>29118.707777266456</v>
      </c>
      <c r="E22" s="38">
        <v>16500</v>
      </c>
      <c r="F22" s="38">
        <v>95399.38</v>
      </c>
    </row>
    <row r="23" spans="1:6" ht="15">
      <c r="A23" s="23" t="s">
        <v>22</v>
      </c>
      <c r="B23" s="24"/>
      <c r="C23" s="24"/>
      <c r="D23" s="24"/>
      <c r="E23" s="24"/>
      <c r="F23" s="25"/>
    </row>
    <row r="24" spans="1:6" ht="18.75" customHeight="1">
      <c r="A24" s="6" t="s">
        <v>23</v>
      </c>
      <c r="B24" s="16">
        <v>48</v>
      </c>
      <c r="C24" s="14">
        <v>1389.796</v>
      </c>
      <c r="D24" s="3">
        <f>C24/B24*1000</f>
        <v>28954.083333333332</v>
      </c>
      <c r="E24" s="16">
        <v>16500</v>
      </c>
      <c r="F24" s="3">
        <v>85234.38</v>
      </c>
    </row>
    <row r="25" spans="1:6" ht="18" customHeight="1">
      <c r="A25" s="6" t="s">
        <v>24</v>
      </c>
      <c r="B25" s="16">
        <v>83</v>
      </c>
      <c r="C25" s="14">
        <v>2384.381</v>
      </c>
      <c r="D25" s="3">
        <f aca="true" t="shared" si="1" ref="D25:D34">C25/B25*1000</f>
        <v>28727.48192771084</v>
      </c>
      <c r="E25" s="16">
        <v>16500</v>
      </c>
      <c r="F25" s="3">
        <v>95399.38</v>
      </c>
    </row>
    <row r="26" spans="1:6" ht="20.25" customHeight="1">
      <c r="A26" s="6" t="s">
        <v>25</v>
      </c>
      <c r="B26" s="16">
        <v>99</v>
      </c>
      <c r="C26" s="14">
        <v>3033.962</v>
      </c>
      <c r="D26" s="3">
        <f t="shared" si="1"/>
        <v>30646.080808080806</v>
      </c>
      <c r="E26" s="16">
        <v>16500</v>
      </c>
      <c r="F26" s="3">
        <v>93937.26</v>
      </c>
    </row>
    <row r="27" spans="1:6" ht="15">
      <c r="A27" s="6" t="s">
        <v>26</v>
      </c>
      <c r="B27" s="16">
        <v>32</v>
      </c>
      <c r="C27" s="14">
        <v>845.8</v>
      </c>
      <c r="D27" s="3">
        <f t="shared" si="1"/>
        <v>26431.25</v>
      </c>
      <c r="E27" s="16">
        <v>16500</v>
      </c>
      <c r="F27" s="3">
        <v>49628</v>
      </c>
    </row>
    <row r="28" spans="1:6" ht="15">
      <c r="A28" s="6" t="s">
        <v>27</v>
      </c>
      <c r="B28" s="16">
        <v>58</v>
      </c>
      <c r="C28" s="14">
        <v>1880.836</v>
      </c>
      <c r="D28" s="3">
        <f t="shared" si="1"/>
        <v>32428.20689655172</v>
      </c>
      <c r="E28" s="16">
        <v>16500</v>
      </c>
      <c r="F28" s="3">
        <v>87954.06</v>
      </c>
    </row>
    <row r="29" spans="1:6" ht="15">
      <c r="A29" s="6" t="s">
        <v>28</v>
      </c>
      <c r="B29" s="16">
        <v>63</v>
      </c>
      <c r="C29" s="14">
        <v>1716.545</v>
      </c>
      <c r="D29" s="3">
        <f t="shared" si="1"/>
        <v>27246.74603174603</v>
      </c>
      <c r="E29" s="16">
        <v>16500</v>
      </c>
      <c r="F29" s="3">
        <v>72032.28</v>
      </c>
    </row>
    <row r="30" spans="1:6" ht="15">
      <c r="A30" s="6" t="s">
        <v>29</v>
      </c>
      <c r="B30" s="16">
        <v>43</v>
      </c>
      <c r="C30" s="14">
        <v>1075.147</v>
      </c>
      <c r="D30" s="3">
        <f t="shared" si="1"/>
        <v>25003.418604651164</v>
      </c>
      <c r="E30" s="16">
        <v>16500</v>
      </c>
      <c r="F30" s="3">
        <v>64836.57</v>
      </c>
    </row>
    <row r="31" spans="1:6" ht="15">
      <c r="A31" s="6" t="s">
        <v>30</v>
      </c>
      <c r="B31" s="16">
        <v>27</v>
      </c>
      <c r="C31" s="14">
        <v>724.618</v>
      </c>
      <c r="D31" s="3">
        <f t="shared" si="1"/>
        <v>26837.703703703708</v>
      </c>
      <c r="E31" s="16">
        <v>16500</v>
      </c>
      <c r="F31" s="3">
        <v>79659.18</v>
      </c>
    </row>
    <row r="32" spans="1:6" ht="15">
      <c r="A32" s="6" t="s">
        <v>31</v>
      </c>
      <c r="B32" s="16">
        <v>35.25</v>
      </c>
      <c r="C32" s="14">
        <v>1115.551</v>
      </c>
      <c r="D32" s="3">
        <f t="shared" si="1"/>
        <v>31646.836879432623</v>
      </c>
      <c r="E32" s="16">
        <v>16500</v>
      </c>
      <c r="F32" s="3">
        <v>66466.83</v>
      </c>
    </row>
    <row r="33" spans="1:6" ht="15">
      <c r="A33" s="6" t="s">
        <v>32</v>
      </c>
      <c r="B33" s="16">
        <v>37</v>
      </c>
      <c r="C33" s="14">
        <v>1100.491</v>
      </c>
      <c r="D33" s="3">
        <f t="shared" si="1"/>
        <v>29743</v>
      </c>
      <c r="E33" s="16">
        <v>16500</v>
      </c>
      <c r="F33" s="3">
        <v>75915.05</v>
      </c>
    </row>
    <row r="34" spans="1:6" ht="15">
      <c r="A34" s="6" t="s">
        <v>33</v>
      </c>
      <c r="B34" s="16">
        <v>18</v>
      </c>
      <c r="C34" s="14">
        <v>551.611</v>
      </c>
      <c r="D34" s="3">
        <f t="shared" si="1"/>
        <v>30645.055555555555</v>
      </c>
      <c r="E34" s="16">
        <v>16500</v>
      </c>
      <c r="F34" s="3">
        <v>53311.54</v>
      </c>
    </row>
    <row r="35" spans="1:6" ht="15">
      <c r="A35" s="6"/>
      <c r="B35" s="16"/>
      <c r="C35" s="3"/>
      <c r="D35" s="3"/>
      <c r="E35" s="16"/>
      <c r="F35" s="3"/>
    </row>
    <row r="36" spans="1:6" s="5" customFormat="1" ht="15" customHeight="1">
      <c r="A36" s="37" t="s">
        <v>4</v>
      </c>
      <c r="B36" s="38">
        <f>SUM(B38:B48)</f>
        <v>538</v>
      </c>
      <c r="C36" s="39">
        <f>SUM(C38:C48)</f>
        <v>15593.611</v>
      </c>
      <c r="D36" s="38">
        <f>C36/B36*1000</f>
        <v>28984.407063197028</v>
      </c>
      <c r="E36" s="38">
        <v>16500</v>
      </c>
      <c r="F36" s="38">
        <v>191098</v>
      </c>
    </row>
    <row r="37" spans="1:6" ht="15">
      <c r="A37" s="81" t="s">
        <v>22</v>
      </c>
      <c r="B37" s="82"/>
      <c r="C37" s="82"/>
      <c r="D37" s="82"/>
      <c r="E37" s="82"/>
      <c r="F37" s="83"/>
    </row>
    <row r="38" spans="1:6" ht="18.75" customHeight="1">
      <c r="A38" s="6" t="s">
        <v>23</v>
      </c>
      <c r="B38" s="16">
        <v>48</v>
      </c>
      <c r="C38" s="14">
        <v>1341.087</v>
      </c>
      <c r="D38" s="3">
        <f>C38/B38*1000</f>
        <v>27939.3125</v>
      </c>
      <c r="E38" s="16">
        <v>16500</v>
      </c>
      <c r="F38" s="12">
        <v>85213.38</v>
      </c>
    </row>
    <row r="39" spans="1:6" ht="18" customHeight="1">
      <c r="A39" s="6" t="s">
        <v>24</v>
      </c>
      <c r="B39" s="16">
        <v>83</v>
      </c>
      <c r="C39" s="14">
        <v>2302.124</v>
      </c>
      <c r="D39" s="3">
        <f aca="true" t="shared" si="2" ref="D39:D48">C39/B39*1000</f>
        <v>27736.433734939754</v>
      </c>
      <c r="E39" s="16">
        <v>16500</v>
      </c>
      <c r="F39" s="12">
        <v>95399.38</v>
      </c>
    </row>
    <row r="40" spans="1:6" ht="20.25" customHeight="1">
      <c r="A40" s="6" t="s">
        <v>25</v>
      </c>
      <c r="B40" s="16">
        <v>99</v>
      </c>
      <c r="C40" s="14">
        <v>3111.003</v>
      </c>
      <c r="D40" s="3">
        <f t="shared" si="2"/>
        <v>31424.272727272728</v>
      </c>
      <c r="E40" s="36">
        <v>16500</v>
      </c>
      <c r="F40" s="36">
        <v>191097.97</v>
      </c>
    </row>
    <row r="41" spans="1:6" ht="15">
      <c r="A41" s="6" t="s">
        <v>26</v>
      </c>
      <c r="B41" s="16">
        <v>32</v>
      </c>
      <c r="C41" s="14">
        <v>886.783</v>
      </c>
      <c r="D41" s="3">
        <f>C41/B41*1000</f>
        <v>27711.96875</v>
      </c>
      <c r="E41" s="16">
        <v>16500</v>
      </c>
      <c r="F41" s="3">
        <v>41066</v>
      </c>
    </row>
    <row r="42" spans="1:6" ht="15">
      <c r="A42" s="6" t="s">
        <v>27</v>
      </c>
      <c r="B42" s="16">
        <v>52</v>
      </c>
      <c r="C42" s="14">
        <v>1481.959</v>
      </c>
      <c r="D42" s="3">
        <f t="shared" si="2"/>
        <v>28499.211538461543</v>
      </c>
      <c r="E42" s="16">
        <v>16500</v>
      </c>
      <c r="F42" s="3">
        <v>56778.52</v>
      </c>
    </row>
    <row r="43" spans="1:6" ht="15">
      <c r="A43" s="6" t="s">
        <v>28</v>
      </c>
      <c r="B43" s="16">
        <v>63</v>
      </c>
      <c r="C43" s="14">
        <v>1653.346</v>
      </c>
      <c r="D43" s="3">
        <f t="shared" si="2"/>
        <v>26243.5873015873</v>
      </c>
      <c r="E43" s="16">
        <v>16500</v>
      </c>
      <c r="F43" s="12">
        <v>53948.31</v>
      </c>
    </row>
    <row r="44" spans="1:6" ht="15">
      <c r="A44" s="6" t="s">
        <v>29</v>
      </c>
      <c r="B44" s="16">
        <v>43</v>
      </c>
      <c r="C44" s="14">
        <v>1064.235</v>
      </c>
      <c r="D44" s="3">
        <f t="shared" si="2"/>
        <v>24749.651162790695</v>
      </c>
      <c r="E44" s="16">
        <v>16500</v>
      </c>
      <c r="F44" s="3">
        <v>48227.93</v>
      </c>
    </row>
    <row r="45" spans="1:6" ht="15">
      <c r="A45" s="6" t="s">
        <v>30</v>
      </c>
      <c r="B45" s="16">
        <v>27</v>
      </c>
      <c r="C45" s="14">
        <v>849.964</v>
      </c>
      <c r="D45" s="3">
        <f t="shared" si="2"/>
        <v>31480.14814814815</v>
      </c>
      <c r="E45" s="16">
        <v>16500</v>
      </c>
      <c r="F45" s="3">
        <v>75711.75</v>
      </c>
    </row>
    <row r="46" spans="1:6" ht="15">
      <c r="A46" s="6" t="s">
        <v>31</v>
      </c>
      <c r="B46" s="16">
        <v>36</v>
      </c>
      <c r="C46" s="14">
        <v>1301.235</v>
      </c>
      <c r="D46" s="3">
        <f t="shared" si="2"/>
        <v>36145.416666666664</v>
      </c>
      <c r="E46" s="16">
        <v>16500</v>
      </c>
      <c r="F46" s="3">
        <v>95889.8</v>
      </c>
    </row>
    <row r="47" spans="1:6" ht="15">
      <c r="A47" s="6" t="s">
        <v>32</v>
      </c>
      <c r="B47" s="16">
        <v>37</v>
      </c>
      <c r="C47" s="14">
        <v>990.005</v>
      </c>
      <c r="D47" s="3">
        <f t="shared" si="2"/>
        <v>26756.891891891893</v>
      </c>
      <c r="E47" s="16">
        <v>16500</v>
      </c>
      <c r="F47" s="3">
        <v>75005.05</v>
      </c>
    </row>
    <row r="48" spans="1:6" ht="15">
      <c r="A48" s="6" t="s">
        <v>33</v>
      </c>
      <c r="B48" s="16">
        <v>18</v>
      </c>
      <c r="C48" s="14">
        <v>611.87</v>
      </c>
      <c r="D48" s="3">
        <f t="shared" si="2"/>
        <v>33992.777777777774</v>
      </c>
      <c r="E48" s="16">
        <v>16500</v>
      </c>
      <c r="F48" s="3">
        <v>53311.54</v>
      </c>
    </row>
    <row r="49" spans="1:6" ht="15" customHeight="1">
      <c r="A49" s="6"/>
      <c r="B49" s="18"/>
      <c r="C49" s="7"/>
      <c r="D49" s="7"/>
      <c r="E49" s="18"/>
      <c r="F49" s="7"/>
    </row>
    <row r="50" spans="1:6" s="5" customFormat="1" ht="15" customHeight="1">
      <c r="A50" s="37" t="s">
        <v>5</v>
      </c>
      <c r="B50" s="38">
        <f>SUM(B52:B62)</f>
        <v>529</v>
      </c>
      <c r="C50" s="39">
        <f>SUM(C52:C62)</f>
        <v>16191.212</v>
      </c>
      <c r="D50" s="38">
        <f>C50/B50*1000</f>
        <v>30607.206049149336</v>
      </c>
      <c r="E50" s="38">
        <v>16500</v>
      </c>
      <c r="F50" s="38">
        <v>185173</v>
      </c>
    </row>
    <row r="51" spans="1:6" ht="15">
      <c r="A51" s="81" t="s">
        <v>22</v>
      </c>
      <c r="B51" s="82"/>
      <c r="C51" s="82"/>
      <c r="D51" s="82"/>
      <c r="E51" s="82"/>
      <c r="F51" s="83"/>
    </row>
    <row r="52" spans="1:6" ht="18.75" customHeight="1">
      <c r="A52" s="6" t="s">
        <v>23</v>
      </c>
      <c r="B52" s="16">
        <v>45</v>
      </c>
      <c r="C52" s="14">
        <v>1493.4</v>
      </c>
      <c r="D52" s="3">
        <f>C52/B52*1000</f>
        <v>33186.666666666664</v>
      </c>
      <c r="E52" s="16">
        <v>16500</v>
      </c>
      <c r="F52" s="3">
        <v>185172.87</v>
      </c>
    </row>
    <row r="53" spans="1:6" ht="18" customHeight="1">
      <c r="A53" s="6" t="s">
        <v>24</v>
      </c>
      <c r="B53" s="16">
        <v>83</v>
      </c>
      <c r="C53" s="14">
        <v>2528.894</v>
      </c>
      <c r="D53" s="3">
        <f aca="true" t="shared" si="3" ref="D53:D62">C53/B53*1000</f>
        <v>30468.60240963855</v>
      </c>
      <c r="E53" s="16">
        <v>16500</v>
      </c>
      <c r="F53" s="3">
        <v>98124.63</v>
      </c>
    </row>
    <row r="54" spans="1:6" ht="20.25" customHeight="1">
      <c r="A54" s="6" t="s">
        <v>25</v>
      </c>
      <c r="B54" s="16">
        <v>99</v>
      </c>
      <c r="C54" s="14">
        <v>3110.217</v>
      </c>
      <c r="D54" s="3">
        <f t="shared" si="3"/>
        <v>31416.333333333336</v>
      </c>
      <c r="E54" s="16">
        <v>16500</v>
      </c>
      <c r="F54" s="3">
        <v>86474.04</v>
      </c>
    </row>
    <row r="55" spans="1:6" ht="15">
      <c r="A55" s="6" t="s">
        <v>26</v>
      </c>
      <c r="B55" s="16">
        <v>32</v>
      </c>
      <c r="C55" s="14">
        <v>816.723</v>
      </c>
      <c r="D55" s="3">
        <f t="shared" si="3"/>
        <v>25522.59375</v>
      </c>
      <c r="E55" s="16">
        <v>16500</v>
      </c>
      <c r="F55" s="3">
        <v>47525</v>
      </c>
    </row>
    <row r="56" spans="1:6" ht="15">
      <c r="A56" s="6" t="s">
        <v>27</v>
      </c>
      <c r="B56" s="16">
        <v>48</v>
      </c>
      <c r="C56" s="14">
        <v>1615.719</v>
      </c>
      <c r="D56" s="3">
        <f t="shared" si="3"/>
        <v>33660.8125</v>
      </c>
      <c r="E56" s="16">
        <v>16500</v>
      </c>
      <c r="F56" s="3">
        <v>87530.68</v>
      </c>
    </row>
    <row r="57" spans="1:6" ht="15">
      <c r="A57" s="6" t="s">
        <v>28</v>
      </c>
      <c r="B57" s="16">
        <v>63</v>
      </c>
      <c r="C57" s="14">
        <v>1783.229</v>
      </c>
      <c r="D57" s="3">
        <f t="shared" si="3"/>
        <v>28305.222222222223</v>
      </c>
      <c r="E57" s="16">
        <v>16500</v>
      </c>
      <c r="F57" s="3">
        <v>56213.26</v>
      </c>
    </row>
    <row r="58" spans="1:6" ht="15">
      <c r="A58" s="6" t="s">
        <v>29</v>
      </c>
      <c r="B58" s="16">
        <v>43</v>
      </c>
      <c r="C58" s="14">
        <v>1086.898</v>
      </c>
      <c r="D58" s="3">
        <f t="shared" si="3"/>
        <v>25276.697674418603</v>
      </c>
      <c r="E58" s="16">
        <v>16500</v>
      </c>
      <c r="F58" s="3">
        <v>69299.85</v>
      </c>
    </row>
    <row r="59" spans="1:6" ht="15">
      <c r="A59" s="6" t="s">
        <v>30</v>
      </c>
      <c r="B59" s="16">
        <v>27</v>
      </c>
      <c r="C59" s="14">
        <v>838.874</v>
      </c>
      <c r="D59" s="3">
        <f t="shared" si="3"/>
        <v>31069.40740740741</v>
      </c>
      <c r="E59" s="16">
        <v>16500</v>
      </c>
      <c r="F59" s="3">
        <v>76302.66</v>
      </c>
    </row>
    <row r="60" spans="1:6" ht="15">
      <c r="A60" s="6" t="s">
        <v>31</v>
      </c>
      <c r="B60" s="16">
        <v>34</v>
      </c>
      <c r="C60" s="14">
        <v>1303.309</v>
      </c>
      <c r="D60" s="3">
        <f t="shared" si="3"/>
        <v>38332.617647058825</v>
      </c>
      <c r="E60" s="16">
        <v>16500</v>
      </c>
      <c r="F60" s="3">
        <v>71909.98</v>
      </c>
    </row>
    <row r="61" spans="1:6" ht="15">
      <c r="A61" s="6" t="s">
        <v>32</v>
      </c>
      <c r="B61" s="16">
        <v>37</v>
      </c>
      <c r="C61" s="14">
        <v>1050.625</v>
      </c>
      <c r="D61" s="3">
        <f t="shared" si="3"/>
        <v>28395.27027027027</v>
      </c>
      <c r="E61" s="16">
        <v>16500</v>
      </c>
      <c r="F61" s="3">
        <v>75005.05</v>
      </c>
    </row>
    <row r="62" spans="1:6" ht="15">
      <c r="A62" s="6" t="s">
        <v>33</v>
      </c>
      <c r="B62" s="16">
        <v>18</v>
      </c>
      <c r="C62" s="14">
        <v>563.324</v>
      </c>
      <c r="D62" s="3">
        <f t="shared" si="3"/>
        <v>31295.777777777777</v>
      </c>
      <c r="E62" s="16">
        <v>16500</v>
      </c>
      <c r="F62" s="3">
        <v>53311.54</v>
      </c>
    </row>
    <row r="63" spans="1:6" ht="15">
      <c r="A63" s="6"/>
      <c r="B63" s="16"/>
      <c r="C63" s="14"/>
      <c r="D63" s="3"/>
      <c r="E63" s="16"/>
      <c r="F63" s="3"/>
    </row>
    <row r="64" spans="1:6" s="5" customFormat="1" ht="15" customHeight="1">
      <c r="A64" s="37" t="s">
        <v>6</v>
      </c>
      <c r="B64" s="38">
        <f>SUM(B66:B76)</f>
        <v>520</v>
      </c>
      <c r="C64" s="39">
        <f>SUM(C66:C76)</f>
        <v>15727.227</v>
      </c>
      <c r="D64" s="38">
        <f>C64/B64*1000</f>
        <v>30244.66730769231</v>
      </c>
      <c r="E64" s="38">
        <v>16500</v>
      </c>
      <c r="F64" s="38">
        <v>93666</v>
      </c>
    </row>
    <row r="65" spans="1:6" ht="15">
      <c r="A65" s="81" t="s">
        <v>22</v>
      </c>
      <c r="B65" s="82"/>
      <c r="C65" s="82"/>
      <c r="D65" s="82"/>
      <c r="E65" s="82"/>
      <c r="F65" s="83"/>
    </row>
    <row r="66" spans="1:6" ht="18.75" customHeight="1">
      <c r="A66" s="6" t="s">
        <v>23</v>
      </c>
      <c r="B66" s="16">
        <v>46</v>
      </c>
      <c r="C66" s="14">
        <v>1485.586</v>
      </c>
      <c r="D66" s="3">
        <f>C66/B66*1000</f>
        <v>32295.34782608696</v>
      </c>
      <c r="E66" s="16">
        <v>16500</v>
      </c>
      <c r="F66" s="3">
        <v>93665.66</v>
      </c>
    </row>
    <row r="67" spans="1:6" ht="18" customHeight="1">
      <c r="A67" s="6" t="s">
        <v>24</v>
      </c>
      <c r="B67" s="16">
        <v>83</v>
      </c>
      <c r="C67" s="14">
        <v>2342.249</v>
      </c>
      <c r="D67" s="3">
        <f aca="true" t="shared" si="4" ref="D67:D75">C67/B67*1000</f>
        <v>28219.86746987952</v>
      </c>
      <c r="E67" s="66">
        <v>16500</v>
      </c>
      <c r="F67" s="3">
        <v>76980.44</v>
      </c>
    </row>
    <row r="68" spans="1:6" ht="20.25" customHeight="1">
      <c r="A68" s="6" t="s">
        <v>25</v>
      </c>
      <c r="B68" s="16">
        <v>100</v>
      </c>
      <c r="C68" s="14">
        <v>3031.711</v>
      </c>
      <c r="D68" s="3">
        <f t="shared" si="4"/>
        <v>30317.11</v>
      </c>
      <c r="E68" s="16">
        <v>16500</v>
      </c>
      <c r="F68" s="3">
        <v>89918.92</v>
      </c>
    </row>
    <row r="69" spans="1:6" ht="15">
      <c r="A69" s="6" t="s">
        <v>26</v>
      </c>
      <c r="B69" s="16">
        <v>32</v>
      </c>
      <c r="C69" s="14">
        <v>761.044</v>
      </c>
      <c r="D69" s="3">
        <f t="shared" si="4"/>
        <v>23782.625</v>
      </c>
      <c r="E69" s="16">
        <v>16500</v>
      </c>
      <c r="F69" s="3">
        <v>45641</v>
      </c>
    </row>
    <row r="70" spans="1:6" ht="15">
      <c r="A70" s="6" t="s">
        <v>27</v>
      </c>
      <c r="B70" s="16">
        <v>49</v>
      </c>
      <c r="C70" s="14">
        <v>1617.037</v>
      </c>
      <c r="D70" s="3">
        <f t="shared" si="4"/>
        <v>33000.75510204082</v>
      </c>
      <c r="E70" s="16">
        <v>16500</v>
      </c>
      <c r="F70" s="3">
        <v>61383.45</v>
      </c>
    </row>
    <row r="71" spans="1:6" ht="15">
      <c r="A71" s="6" t="s">
        <v>28</v>
      </c>
      <c r="B71" s="16">
        <v>61</v>
      </c>
      <c r="C71" s="14">
        <v>1694.125</v>
      </c>
      <c r="D71" s="3">
        <f t="shared" si="4"/>
        <v>27772.540983606556</v>
      </c>
      <c r="E71" s="16">
        <v>16500</v>
      </c>
      <c r="F71" s="3">
        <v>86204.81</v>
      </c>
    </row>
    <row r="72" spans="1:6" ht="15">
      <c r="A72" s="6" t="s">
        <v>29</v>
      </c>
      <c r="B72" s="16">
        <v>42</v>
      </c>
      <c r="C72" s="14">
        <v>1081.581</v>
      </c>
      <c r="D72" s="3">
        <f>C72/B72*1000</f>
        <v>25751.92857142857</v>
      </c>
      <c r="E72" s="16">
        <v>16500</v>
      </c>
      <c r="F72" s="3">
        <v>64332.32</v>
      </c>
    </row>
    <row r="73" spans="1:6" ht="15">
      <c r="A73" s="6" t="s">
        <v>30</v>
      </c>
      <c r="B73" s="16">
        <v>27</v>
      </c>
      <c r="C73" s="14">
        <v>803.098</v>
      </c>
      <c r="D73" s="3">
        <f t="shared" si="4"/>
        <v>29744.37037037037</v>
      </c>
      <c r="E73" s="16">
        <v>16500</v>
      </c>
      <c r="F73" s="3">
        <v>77545.57</v>
      </c>
    </row>
    <row r="74" spans="1:6" ht="15">
      <c r="A74" s="6" t="s">
        <v>31</v>
      </c>
      <c r="B74" s="16">
        <v>24</v>
      </c>
      <c r="C74" s="14">
        <v>1317.958</v>
      </c>
      <c r="D74" s="3">
        <f t="shared" si="4"/>
        <v>54914.91666666667</v>
      </c>
      <c r="E74" s="16">
        <v>16500</v>
      </c>
      <c r="F74" s="3">
        <v>75768.46</v>
      </c>
    </row>
    <row r="75" spans="1:6" ht="15">
      <c r="A75" s="6" t="s">
        <v>32</v>
      </c>
      <c r="B75" s="16">
        <v>38</v>
      </c>
      <c r="C75" s="14">
        <v>1017.389</v>
      </c>
      <c r="D75" s="3">
        <f t="shared" si="4"/>
        <v>26773.394736842107</v>
      </c>
      <c r="E75" s="16">
        <v>16500</v>
      </c>
      <c r="F75" s="3">
        <v>75005.05</v>
      </c>
    </row>
    <row r="76" spans="1:6" ht="15">
      <c r="A76" s="6" t="s">
        <v>33</v>
      </c>
      <c r="B76" s="16">
        <v>18</v>
      </c>
      <c r="C76" s="14">
        <v>575.449</v>
      </c>
      <c r="D76" s="3">
        <f>C76/B76*1000</f>
        <v>31969.388888888887</v>
      </c>
      <c r="E76" s="16">
        <v>16500</v>
      </c>
      <c r="F76" s="3">
        <v>49536.06</v>
      </c>
    </row>
    <row r="77" spans="1:6" ht="15" customHeight="1">
      <c r="A77" s="6"/>
      <c r="B77" s="18"/>
      <c r="C77" s="7"/>
      <c r="D77" s="7"/>
      <c r="E77" s="18"/>
      <c r="F77" s="7"/>
    </row>
    <row r="78" spans="1:6" s="5" customFormat="1" ht="15" customHeight="1">
      <c r="A78" s="37" t="s">
        <v>7</v>
      </c>
      <c r="B78" s="38">
        <f>SUM(B80:B90)</f>
        <v>0</v>
      </c>
      <c r="C78" s="39">
        <f>SUM(C80:C90)</f>
        <v>0</v>
      </c>
      <c r="D78" s="38" t="e">
        <f>C78/B78*1000</f>
        <v>#DIV/0!</v>
      </c>
      <c r="E78" s="38"/>
      <c r="F78" s="38"/>
    </row>
    <row r="79" spans="1:6" ht="15">
      <c r="A79" s="81" t="s">
        <v>22</v>
      </c>
      <c r="B79" s="82"/>
      <c r="C79" s="82"/>
      <c r="D79" s="82"/>
      <c r="E79" s="82"/>
      <c r="F79" s="83"/>
    </row>
    <row r="80" spans="1:6" ht="18.75" customHeight="1">
      <c r="A80" s="6" t="s">
        <v>23</v>
      </c>
      <c r="B80" s="16"/>
      <c r="C80" s="14"/>
      <c r="D80" s="3" t="e">
        <f>C80/B80*1000</f>
        <v>#DIV/0!</v>
      </c>
      <c r="E80" s="16"/>
      <c r="F80" s="3"/>
    </row>
    <row r="81" spans="1:6" ht="18" customHeight="1">
      <c r="A81" s="6" t="s">
        <v>24</v>
      </c>
      <c r="B81" s="16"/>
      <c r="C81" s="14"/>
      <c r="D81" s="3" t="e">
        <f aca="true" t="shared" si="5" ref="D81:D90">C81/B81*1000</f>
        <v>#DIV/0!</v>
      </c>
      <c r="E81" s="16"/>
      <c r="F81" s="3"/>
    </row>
    <row r="82" spans="1:6" ht="20.25" customHeight="1">
      <c r="A82" s="6" t="s">
        <v>25</v>
      </c>
      <c r="B82" s="16"/>
      <c r="C82" s="14"/>
      <c r="D82" s="3" t="e">
        <f t="shared" si="5"/>
        <v>#DIV/0!</v>
      </c>
      <c r="E82" s="16"/>
      <c r="F82" s="3"/>
    </row>
    <row r="83" spans="1:6" ht="18" customHeight="1">
      <c r="A83" s="6" t="s">
        <v>26</v>
      </c>
      <c r="B83" s="16"/>
      <c r="C83" s="14"/>
      <c r="D83" s="3" t="e">
        <f t="shared" si="5"/>
        <v>#DIV/0!</v>
      </c>
      <c r="E83" s="16"/>
      <c r="F83" s="3"/>
    </row>
    <row r="84" spans="1:6" ht="15">
      <c r="A84" s="6" t="s">
        <v>27</v>
      </c>
      <c r="B84" s="16"/>
      <c r="C84" s="14"/>
      <c r="D84" s="3" t="e">
        <f t="shared" si="5"/>
        <v>#DIV/0!</v>
      </c>
      <c r="E84" s="16"/>
      <c r="F84" s="3"/>
    </row>
    <row r="85" spans="1:6" ht="15">
      <c r="A85" s="6" t="s">
        <v>28</v>
      </c>
      <c r="B85" s="16"/>
      <c r="C85" s="14"/>
      <c r="D85" s="3" t="e">
        <f t="shared" si="5"/>
        <v>#DIV/0!</v>
      </c>
      <c r="E85" s="16"/>
      <c r="F85" s="3"/>
    </row>
    <row r="86" spans="1:6" ht="15">
      <c r="A86" s="6" t="s">
        <v>29</v>
      </c>
      <c r="B86" s="16"/>
      <c r="C86" s="14"/>
      <c r="D86" s="3" t="e">
        <f t="shared" si="5"/>
        <v>#DIV/0!</v>
      </c>
      <c r="E86" s="16"/>
      <c r="F86" s="3"/>
    </row>
    <row r="87" spans="1:6" ht="15">
      <c r="A87" s="6" t="s">
        <v>30</v>
      </c>
      <c r="B87" s="16"/>
      <c r="C87" s="14"/>
      <c r="D87" s="3" t="e">
        <f t="shared" si="5"/>
        <v>#DIV/0!</v>
      </c>
      <c r="E87" s="16"/>
      <c r="F87" s="3"/>
    </row>
    <row r="88" spans="1:6" ht="15">
      <c r="A88" s="6" t="s">
        <v>31</v>
      </c>
      <c r="B88" s="16"/>
      <c r="C88" s="14"/>
      <c r="D88" s="3" t="e">
        <f t="shared" si="5"/>
        <v>#DIV/0!</v>
      </c>
      <c r="E88" s="16"/>
      <c r="F88" s="3"/>
    </row>
    <row r="89" spans="1:6" ht="15">
      <c r="A89" s="6" t="s">
        <v>32</v>
      </c>
      <c r="B89" s="16"/>
      <c r="C89" s="14"/>
      <c r="D89" s="3" t="e">
        <f t="shared" si="5"/>
        <v>#DIV/0!</v>
      </c>
      <c r="E89" s="16"/>
      <c r="F89" s="3"/>
    </row>
    <row r="90" spans="1:6" ht="15">
      <c r="A90" s="6" t="s">
        <v>33</v>
      </c>
      <c r="B90" s="16"/>
      <c r="C90" s="14"/>
      <c r="D90" s="3" t="e">
        <f t="shared" si="5"/>
        <v>#DIV/0!</v>
      </c>
      <c r="E90" s="16"/>
      <c r="F90" s="3"/>
    </row>
    <row r="91" spans="1:6" ht="15">
      <c r="A91" s="6"/>
      <c r="B91" s="16"/>
      <c r="C91" s="14"/>
      <c r="D91" s="3"/>
      <c r="E91" s="16"/>
      <c r="F91" s="3"/>
    </row>
    <row r="92" spans="1:6" s="5" customFormat="1" ht="15" customHeight="1">
      <c r="A92" s="37" t="s">
        <v>8</v>
      </c>
      <c r="B92" s="38">
        <f>SUM(B94:B104)</f>
        <v>0</v>
      </c>
      <c r="C92" s="39">
        <f>SUM(C94:C104)</f>
        <v>0</v>
      </c>
      <c r="D92" s="38" t="e">
        <f>C92/B92*1000</f>
        <v>#DIV/0!</v>
      </c>
      <c r="E92" s="38"/>
      <c r="F92" s="38"/>
    </row>
    <row r="93" spans="1:6" ht="15">
      <c r="A93" s="81" t="s">
        <v>22</v>
      </c>
      <c r="B93" s="82"/>
      <c r="C93" s="82"/>
      <c r="D93" s="82"/>
      <c r="E93" s="82"/>
      <c r="F93" s="83"/>
    </row>
    <row r="94" spans="1:6" ht="18.75" customHeight="1">
      <c r="A94" s="6" t="s">
        <v>23</v>
      </c>
      <c r="B94" s="16"/>
      <c r="C94" s="14"/>
      <c r="D94" s="3" t="e">
        <f>C94/B94*1000</f>
        <v>#DIV/0!</v>
      </c>
      <c r="E94" s="16"/>
      <c r="F94" s="3"/>
    </row>
    <row r="95" spans="1:6" ht="18" customHeight="1">
      <c r="A95" s="6" t="s">
        <v>24</v>
      </c>
      <c r="B95" s="16"/>
      <c r="C95" s="14"/>
      <c r="D95" s="3" t="e">
        <f aca="true" t="shared" si="6" ref="D95:D104">C95/B95*1000</f>
        <v>#DIV/0!</v>
      </c>
      <c r="E95" s="16"/>
      <c r="F95" s="3"/>
    </row>
    <row r="96" spans="1:6" ht="20.25" customHeight="1">
      <c r="A96" s="6" t="s">
        <v>25</v>
      </c>
      <c r="B96" s="16"/>
      <c r="C96" s="14"/>
      <c r="D96" s="3" t="e">
        <f t="shared" si="6"/>
        <v>#DIV/0!</v>
      </c>
      <c r="E96" s="16"/>
      <c r="F96" s="12"/>
    </row>
    <row r="97" spans="1:6" ht="15">
      <c r="A97" s="6" t="s">
        <v>26</v>
      </c>
      <c r="B97" s="16"/>
      <c r="C97" s="14"/>
      <c r="D97" s="3" t="e">
        <f t="shared" si="6"/>
        <v>#DIV/0!</v>
      </c>
      <c r="E97" s="16"/>
      <c r="F97" s="3"/>
    </row>
    <row r="98" spans="1:6" ht="15">
      <c r="A98" s="6" t="s">
        <v>27</v>
      </c>
      <c r="B98" s="16"/>
      <c r="C98" s="14"/>
      <c r="D98" s="3" t="e">
        <f t="shared" si="6"/>
        <v>#DIV/0!</v>
      </c>
      <c r="E98" s="16"/>
      <c r="F98" s="3"/>
    </row>
    <row r="99" spans="1:6" ht="15">
      <c r="A99" s="6" t="s">
        <v>28</v>
      </c>
      <c r="B99" s="16"/>
      <c r="C99" s="14"/>
      <c r="D99" s="3" t="e">
        <f t="shared" si="6"/>
        <v>#DIV/0!</v>
      </c>
      <c r="E99" s="16"/>
      <c r="F99" s="3"/>
    </row>
    <row r="100" spans="1:6" ht="15">
      <c r="A100" s="6" t="s">
        <v>29</v>
      </c>
      <c r="B100" s="16"/>
      <c r="C100" s="14"/>
      <c r="D100" s="3" t="e">
        <f t="shared" si="6"/>
        <v>#DIV/0!</v>
      </c>
      <c r="E100" s="16"/>
      <c r="F100" s="12"/>
    </row>
    <row r="101" spans="1:6" ht="15">
      <c r="A101" s="6" t="s">
        <v>30</v>
      </c>
      <c r="B101" s="16"/>
      <c r="C101" s="14"/>
      <c r="D101" s="3" t="e">
        <f t="shared" si="6"/>
        <v>#DIV/0!</v>
      </c>
      <c r="E101" s="16"/>
      <c r="F101" s="3"/>
    </row>
    <row r="102" spans="1:6" ht="15">
      <c r="A102" s="6" t="s">
        <v>31</v>
      </c>
      <c r="B102" s="16"/>
      <c r="C102" s="14"/>
      <c r="D102" s="3" t="e">
        <f t="shared" si="6"/>
        <v>#DIV/0!</v>
      </c>
      <c r="E102" s="16"/>
      <c r="F102" s="3"/>
    </row>
    <row r="103" spans="1:6" ht="15">
      <c r="A103" s="6" t="s">
        <v>32</v>
      </c>
      <c r="B103" s="16"/>
      <c r="C103" s="14"/>
      <c r="D103" s="3" t="e">
        <f t="shared" si="6"/>
        <v>#DIV/0!</v>
      </c>
      <c r="E103" s="16"/>
      <c r="F103" s="3"/>
    </row>
    <row r="104" spans="1:6" ht="15">
      <c r="A104" s="6" t="s">
        <v>33</v>
      </c>
      <c r="B104" s="16"/>
      <c r="C104" s="14"/>
      <c r="D104" s="3" t="e">
        <f t="shared" si="6"/>
        <v>#DIV/0!</v>
      </c>
      <c r="E104" s="16"/>
      <c r="F104" s="3"/>
    </row>
    <row r="105" spans="1:6" ht="15" customHeight="1">
      <c r="A105" s="6"/>
      <c r="B105" s="18"/>
      <c r="C105" s="7"/>
      <c r="D105" s="7"/>
      <c r="E105" s="18"/>
      <c r="F105" s="7"/>
    </row>
    <row r="106" spans="1:6" ht="15" customHeight="1">
      <c r="A106" s="37" t="s">
        <v>9</v>
      </c>
      <c r="B106" s="38">
        <f>SUM(B108:B118)</f>
        <v>0</v>
      </c>
      <c r="C106" s="39">
        <f>SUM(C108:C118)</f>
        <v>0</v>
      </c>
      <c r="D106" s="38" t="e">
        <f>C106/B106*1000</f>
        <v>#DIV/0!</v>
      </c>
      <c r="E106" s="38"/>
      <c r="F106" s="38"/>
    </row>
    <row r="107" spans="1:6" ht="15">
      <c r="A107" s="81" t="s">
        <v>22</v>
      </c>
      <c r="B107" s="82"/>
      <c r="C107" s="82"/>
      <c r="D107" s="82"/>
      <c r="E107" s="82"/>
      <c r="F107" s="83"/>
    </row>
    <row r="108" spans="1:6" ht="18.75" customHeight="1">
      <c r="A108" s="6" t="s">
        <v>23</v>
      </c>
      <c r="B108" s="16"/>
      <c r="C108" s="14"/>
      <c r="D108" s="3" t="e">
        <f>C108/B108*1000</f>
        <v>#DIV/0!</v>
      </c>
      <c r="E108" s="52"/>
      <c r="F108" s="52"/>
    </row>
    <row r="109" spans="1:6" ht="18" customHeight="1">
      <c r="A109" s="6" t="s">
        <v>24</v>
      </c>
      <c r="B109" s="16"/>
      <c r="C109" s="14"/>
      <c r="D109" s="3" t="e">
        <f aca="true" t="shared" si="7" ref="D109:D118">C109/B109*1000</f>
        <v>#DIV/0!</v>
      </c>
      <c r="E109" s="53"/>
      <c r="F109" s="53"/>
    </row>
    <row r="110" spans="1:6" ht="20.25" customHeight="1">
      <c r="A110" s="6" t="s">
        <v>25</v>
      </c>
      <c r="B110" s="16"/>
      <c r="C110" s="14"/>
      <c r="D110" s="3" t="e">
        <f t="shared" si="7"/>
        <v>#DIV/0!</v>
      </c>
      <c r="E110" s="16"/>
      <c r="F110" s="12"/>
    </row>
    <row r="111" spans="1:6" ht="15">
      <c r="A111" s="6" t="s">
        <v>26</v>
      </c>
      <c r="B111" s="16"/>
      <c r="C111" s="14"/>
      <c r="D111" s="3" t="e">
        <f t="shared" si="7"/>
        <v>#DIV/0!</v>
      </c>
      <c r="E111" s="16"/>
      <c r="F111" s="3"/>
    </row>
    <row r="112" spans="1:6" ht="15">
      <c r="A112" s="6" t="s">
        <v>27</v>
      </c>
      <c r="B112" s="16"/>
      <c r="C112" s="14"/>
      <c r="D112" s="3" t="e">
        <f t="shared" si="7"/>
        <v>#DIV/0!</v>
      </c>
      <c r="E112" s="53"/>
      <c r="F112" s="53"/>
    </row>
    <row r="113" spans="1:6" ht="15">
      <c r="A113" s="6" t="s">
        <v>28</v>
      </c>
      <c r="B113" s="16"/>
      <c r="C113" s="14"/>
      <c r="D113" s="3" t="e">
        <f t="shared" si="7"/>
        <v>#DIV/0!</v>
      </c>
      <c r="E113" s="3"/>
      <c r="F113" s="3"/>
    </row>
    <row r="114" spans="1:6" ht="15">
      <c r="A114" s="6" t="s">
        <v>29</v>
      </c>
      <c r="B114" s="16"/>
      <c r="C114" s="14"/>
      <c r="D114" s="3" t="e">
        <f t="shared" si="7"/>
        <v>#DIV/0!</v>
      </c>
      <c r="E114" s="53"/>
      <c r="F114" s="53"/>
    </row>
    <row r="115" spans="1:6" ht="15">
      <c r="A115" s="6" t="s">
        <v>30</v>
      </c>
      <c r="B115" s="16"/>
      <c r="C115" s="14"/>
      <c r="D115" s="3" t="e">
        <f t="shared" si="7"/>
        <v>#DIV/0!</v>
      </c>
      <c r="E115" s="53"/>
      <c r="F115" s="53"/>
    </row>
    <row r="116" spans="1:6" ht="15">
      <c r="A116" s="6" t="s">
        <v>31</v>
      </c>
      <c r="B116" s="16"/>
      <c r="C116" s="14"/>
      <c r="D116" s="3" t="e">
        <f t="shared" si="7"/>
        <v>#DIV/0!</v>
      </c>
      <c r="E116" s="53"/>
      <c r="F116" s="53"/>
    </row>
    <row r="117" spans="1:6" ht="15">
      <c r="A117" s="6" t="s">
        <v>32</v>
      </c>
      <c r="B117" s="16"/>
      <c r="C117" s="14"/>
      <c r="D117" s="3" t="e">
        <f t="shared" si="7"/>
        <v>#DIV/0!</v>
      </c>
      <c r="E117" s="53"/>
      <c r="F117" s="53"/>
    </row>
    <row r="118" spans="1:6" ht="15">
      <c r="A118" s="6" t="s">
        <v>33</v>
      </c>
      <c r="B118" s="16"/>
      <c r="C118" s="14"/>
      <c r="D118" s="3" t="e">
        <f t="shared" si="7"/>
        <v>#DIV/0!</v>
      </c>
      <c r="E118" s="53"/>
      <c r="F118" s="53"/>
    </row>
    <row r="119" spans="1:6" ht="15">
      <c r="A119" s="6"/>
      <c r="B119" s="16"/>
      <c r="C119" s="14"/>
      <c r="D119" s="3"/>
      <c r="E119" s="16"/>
      <c r="F119" s="3"/>
    </row>
    <row r="120" spans="1:6" ht="15" customHeight="1">
      <c r="A120" s="47" t="s">
        <v>10</v>
      </c>
      <c r="B120" s="48">
        <f>SUM(B122:B132)</f>
        <v>0</v>
      </c>
      <c r="C120" s="49">
        <f>SUM(C122:C132)</f>
        <v>0</v>
      </c>
      <c r="D120" s="48" t="e">
        <f>C120/B120*1000</f>
        <v>#DIV/0!</v>
      </c>
      <c r="E120" s="48"/>
      <c r="F120" s="48"/>
    </row>
    <row r="121" spans="1:6" ht="15" customHeight="1">
      <c r="A121" s="6" t="s">
        <v>22</v>
      </c>
      <c r="B121" s="18"/>
      <c r="C121" s="7"/>
      <c r="D121" s="7"/>
      <c r="E121" s="16"/>
      <c r="F121" s="3"/>
    </row>
    <row r="122" spans="1:6" ht="15" customHeight="1">
      <c r="A122" s="6" t="s">
        <v>23</v>
      </c>
      <c r="B122" s="16"/>
      <c r="C122" s="14"/>
      <c r="D122" s="3" t="e">
        <f>C122/B122*1000</f>
        <v>#DIV/0!</v>
      </c>
      <c r="E122" s="72"/>
      <c r="F122" s="74"/>
    </row>
    <row r="123" spans="1:6" ht="15" customHeight="1">
      <c r="A123" s="6" t="s">
        <v>24</v>
      </c>
      <c r="B123" s="16"/>
      <c r="C123" s="14"/>
      <c r="D123" s="3" t="e">
        <f aca="true" t="shared" si="8" ref="D123:D132">C123/B123*1000</f>
        <v>#DIV/0!</v>
      </c>
      <c r="E123" s="72"/>
      <c r="F123" s="75"/>
    </row>
    <row r="124" spans="1:6" ht="15" customHeight="1">
      <c r="A124" s="6" t="s">
        <v>25</v>
      </c>
      <c r="B124" s="16"/>
      <c r="C124" s="14"/>
      <c r="D124" s="3" t="e">
        <f t="shared" si="8"/>
        <v>#DIV/0!</v>
      </c>
      <c r="E124" s="72"/>
      <c r="F124" s="75"/>
    </row>
    <row r="125" spans="1:6" ht="15" customHeight="1">
      <c r="A125" s="6" t="s">
        <v>26</v>
      </c>
      <c r="B125" s="16"/>
      <c r="C125" s="14"/>
      <c r="D125" s="3" t="e">
        <f t="shared" si="8"/>
        <v>#DIV/0!</v>
      </c>
      <c r="E125" s="72"/>
      <c r="F125" s="75"/>
    </row>
    <row r="126" spans="1:6" ht="15" customHeight="1">
      <c r="A126" s="6" t="s">
        <v>27</v>
      </c>
      <c r="B126" s="16"/>
      <c r="C126" s="14"/>
      <c r="D126" s="3" t="e">
        <f t="shared" si="8"/>
        <v>#DIV/0!</v>
      </c>
      <c r="E126" s="72"/>
      <c r="F126" s="75"/>
    </row>
    <row r="127" spans="1:6" ht="15" customHeight="1">
      <c r="A127" s="6" t="s">
        <v>28</v>
      </c>
      <c r="B127" s="16"/>
      <c r="C127" s="14"/>
      <c r="D127" s="3" t="e">
        <f t="shared" si="8"/>
        <v>#DIV/0!</v>
      </c>
      <c r="E127" s="72"/>
      <c r="F127" s="75"/>
    </row>
    <row r="128" spans="1:6" ht="15" customHeight="1">
      <c r="A128" s="6" t="s">
        <v>29</v>
      </c>
      <c r="B128" s="16"/>
      <c r="C128" s="14"/>
      <c r="D128" s="3" t="e">
        <f t="shared" si="8"/>
        <v>#DIV/0!</v>
      </c>
      <c r="E128" s="72"/>
      <c r="F128" s="75"/>
    </row>
    <row r="129" spans="1:6" ht="15" customHeight="1">
      <c r="A129" s="6" t="s">
        <v>30</v>
      </c>
      <c r="B129" s="16"/>
      <c r="C129" s="14"/>
      <c r="D129" s="3" t="e">
        <f t="shared" si="8"/>
        <v>#DIV/0!</v>
      </c>
      <c r="E129" s="72"/>
      <c r="F129" s="75"/>
    </row>
    <row r="130" spans="1:6" ht="15" customHeight="1">
      <c r="A130" s="6" t="s">
        <v>31</v>
      </c>
      <c r="B130" s="16"/>
      <c r="C130" s="14"/>
      <c r="D130" s="3" t="e">
        <f t="shared" si="8"/>
        <v>#DIV/0!</v>
      </c>
      <c r="E130" s="72"/>
      <c r="F130" s="75"/>
    </row>
    <row r="131" spans="1:6" ht="15" customHeight="1">
      <c r="A131" s="6" t="s">
        <v>32</v>
      </c>
      <c r="B131" s="16"/>
      <c r="C131" s="14"/>
      <c r="D131" s="3" t="e">
        <f t="shared" si="8"/>
        <v>#DIV/0!</v>
      </c>
      <c r="E131" s="72"/>
      <c r="F131" s="75"/>
    </row>
    <row r="132" spans="1:6" ht="15" customHeight="1">
      <c r="A132" s="6" t="s">
        <v>33</v>
      </c>
      <c r="B132" s="16"/>
      <c r="C132" s="14"/>
      <c r="D132" s="3" t="e">
        <f t="shared" si="8"/>
        <v>#DIV/0!</v>
      </c>
      <c r="E132" s="75"/>
      <c r="F132" s="75"/>
    </row>
    <row r="133" spans="1:6" ht="16.5" customHeight="1">
      <c r="A133" s="6"/>
      <c r="B133" s="18"/>
      <c r="C133" s="7"/>
      <c r="D133" s="7"/>
      <c r="E133" s="72"/>
      <c r="F133" s="73"/>
    </row>
    <row r="134" spans="1:6" ht="15" customHeight="1">
      <c r="A134" s="37" t="s">
        <v>11</v>
      </c>
      <c r="B134" s="38">
        <f>SUM(B136:B146)</f>
        <v>0</v>
      </c>
      <c r="C134" s="39">
        <f>SUM(C136:C146)</f>
        <v>0</v>
      </c>
      <c r="D134" s="38" t="e">
        <f>C134/B134*1000</f>
        <v>#DIV/0!</v>
      </c>
      <c r="E134" s="38"/>
      <c r="F134" s="38"/>
    </row>
    <row r="135" spans="1:6" ht="15" customHeight="1">
      <c r="A135" s="6" t="s">
        <v>22</v>
      </c>
      <c r="B135" s="18"/>
      <c r="C135" s="28"/>
      <c r="D135" s="7"/>
      <c r="E135" s="16"/>
      <c r="F135" s="3"/>
    </row>
    <row r="136" spans="1:6" ht="15" customHeight="1">
      <c r="A136" s="6" t="s">
        <v>23</v>
      </c>
      <c r="B136" s="16"/>
      <c r="C136" s="14"/>
      <c r="D136" s="3" t="e">
        <f>C136/B136*1000</f>
        <v>#DIV/0!</v>
      </c>
      <c r="E136" s="52"/>
      <c r="F136" s="52"/>
    </row>
    <row r="137" spans="1:6" ht="15" customHeight="1">
      <c r="A137" s="6" t="s">
        <v>24</v>
      </c>
      <c r="B137" s="16"/>
      <c r="C137" s="14"/>
      <c r="D137" s="3" t="e">
        <f aca="true" t="shared" si="9" ref="D137:D146">C137/B137*1000</f>
        <v>#DIV/0!</v>
      </c>
      <c r="E137" s="53"/>
      <c r="F137" s="53"/>
    </row>
    <row r="138" spans="1:6" ht="15" customHeight="1">
      <c r="A138" s="21" t="s">
        <v>25</v>
      </c>
      <c r="B138" s="16"/>
      <c r="C138" s="22"/>
      <c r="D138" s="16" t="e">
        <f t="shared" si="9"/>
        <v>#DIV/0!</v>
      </c>
      <c r="E138" s="53"/>
      <c r="F138" s="53"/>
    </row>
    <row r="139" spans="1:6" ht="15" customHeight="1">
      <c r="A139" s="21" t="s">
        <v>26</v>
      </c>
      <c r="B139" s="16"/>
      <c r="C139" s="22"/>
      <c r="D139" s="16" t="e">
        <f t="shared" si="9"/>
        <v>#DIV/0!</v>
      </c>
      <c r="E139" s="53"/>
      <c r="F139" s="53"/>
    </row>
    <row r="140" spans="1:6" ht="15" customHeight="1">
      <c r="A140" s="21" t="s">
        <v>27</v>
      </c>
      <c r="B140" s="16"/>
      <c r="C140" s="22"/>
      <c r="D140" s="16" t="e">
        <f t="shared" si="9"/>
        <v>#DIV/0!</v>
      </c>
      <c r="E140" s="53"/>
      <c r="F140" s="53"/>
    </row>
    <row r="141" spans="1:6" ht="15" customHeight="1">
      <c r="A141" s="21" t="s">
        <v>28</v>
      </c>
      <c r="B141" s="16"/>
      <c r="C141" s="22"/>
      <c r="D141" s="16" t="e">
        <f t="shared" si="9"/>
        <v>#DIV/0!</v>
      </c>
      <c r="E141" s="53"/>
      <c r="F141" s="53"/>
    </row>
    <row r="142" spans="1:6" ht="15" customHeight="1">
      <c r="A142" s="21" t="s">
        <v>29</v>
      </c>
      <c r="B142" s="16"/>
      <c r="C142" s="22"/>
      <c r="D142" s="16" t="e">
        <f t="shared" si="9"/>
        <v>#DIV/0!</v>
      </c>
      <c r="E142" s="53"/>
      <c r="F142" s="53"/>
    </row>
    <row r="143" spans="1:6" ht="15" customHeight="1">
      <c r="A143" s="21" t="s">
        <v>30</v>
      </c>
      <c r="B143" s="16"/>
      <c r="C143" s="22"/>
      <c r="D143" s="16" t="e">
        <f t="shared" si="9"/>
        <v>#DIV/0!</v>
      </c>
      <c r="E143" s="53"/>
      <c r="F143" s="53"/>
    </row>
    <row r="144" spans="1:6" ht="15" customHeight="1">
      <c r="A144" s="21" t="s">
        <v>31</v>
      </c>
      <c r="B144" s="16"/>
      <c r="C144" s="22"/>
      <c r="D144" s="16" t="e">
        <f t="shared" si="9"/>
        <v>#DIV/0!</v>
      </c>
      <c r="E144" s="53"/>
      <c r="F144" s="53"/>
    </row>
    <row r="145" spans="1:6" ht="15" customHeight="1">
      <c r="A145" s="21" t="s">
        <v>32</v>
      </c>
      <c r="B145" s="16"/>
      <c r="C145" s="22"/>
      <c r="D145" s="16" t="e">
        <f t="shared" si="9"/>
        <v>#DIV/0!</v>
      </c>
      <c r="E145" s="53"/>
      <c r="F145" s="53"/>
    </row>
    <row r="146" spans="1:6" ht="15" customHeight="1">
      <c r="A146" s="21" t="s">
        <v>33</v>
      </c>
      <c r="B146" s="16"/>
      <c r="C146" s="22"/>
      <c r="D146" s="16" t="e">
        <f t="shared" si="9"/>
        <v>#DIV/0!</v>
      </c>
      <c r="E146" s="53"/>
      <c r="F146" s="53"/>
    </row>
    <row r="147" spans="1:6" ht="15" customHeight="1">
      <c r="A147" s="21"/>
      <c r="B147" s="16"/>
      <c r="C147" s="22"/>
      <c r="D147" s="16"/>
      <c r="E147" s="53"/>
      <c r="F147" s="53"/>
    </row>
    <row r="148" spans="1:6" ht="15" customHeight="1">
      <c r="A148" s="37" t="s">
        <v>12</v>
      </c>
      <c r="B148" s="38">
        <f>SUM(B150:B160)</f>
        <v>0</v>
      </c>
      <c r="C148" s="39">
        <f>SUM(C150:C160)</f>
        <v>0</v>
      </c>
      <c r="D148" s="38" t="e">
        <f>C148/B148*1000</f>
        <v>#DIV/0!</v>
      </c>
      <c r="E148" s="38"/>
      <c r="F148" s="38"/>
    </row>
    <row r="149" spans="1:6" ht="15" customHeight="1">
      <c r="A149" s="6" t="s">
        <v>22</v>
      </c>
      <c r="B149" s="16"/>
      <c r="C149" s="22"/>
      <c r="D149" s="16"/>
      <c r="E149" s="53"/>
      <c r="F149" s="53"/>
    </row>
    <row r="150" spans="1:6" ht="15" customHeight="1">
      <c r="A150" s="6" t="s">
        <v>23</v>
      </c>
      <c r="B150" s="16"/>
      <c r="C150" s="22"/>
      <c r="D150" s="16" t="e">
        <f>C150/B150*1000</f>
        <v>#DIV/0!</v>
      </c>
      <c r="E150" s="53"/>
      <c r="F150" s="53"/>
    </row>
    <row r="151" spans="1:6" ht="15" customHeight="1">
      <c r="A151" s="6" t="s">
        <v>24</v>
      </c>
      <c r="B151" s="16"/>
      <c r="C151" s="22"/>
      <c r="D151" s="16" t="e">
        <f aca="true" t="shared" si="10" ref="D151:D157">C151/B151*1000</f>
        <v>#DIV/0!</v>
      </c>
      <c r="E151" s="53"/>
      <c r="F151" s="53"/>
    </row>
    <row r="152" spans="1:6" ht="15" customHeight="1">
      <c r="A152" s="21" t="s">
        <v>25</v>
      </c>
      <c r="B152" s="16"/>
      <c r="C152" s="22"/>
      <c r="D152" s="16" t="e">
        <f t="shared" si="10"/>
        <v>#DIV/0!</v>
      </c>
      <c r="E152" s="53"/>
      <c r="F152" s="53"/>
    </row>
    <row r="153" spans="1:6" ht="15" customHeight="1">
      <c r="A153" s="21" t="s">
        <v>26</v>
      </c>
      <c r="B153" s="16"/>
      <c r="C153" s="22"/>
      <c r="D153" s="16" t="e">
        <f t="shared" si="10"/>
        <v>#DIV/0!</v>
      </c>
      <c r="E153" s="53"/>
      <c r="F153" s="53"/>
    </row>
    <row r="154" spans="1:6" ht="15" customHeight="1">
      <c r="A154" s="21" t="s">
        <v>27</v>
      </c>
      <c r="B154" s="16"/>
      <c r="C154" s="22"/>
      <c r="D154" s="16" t="e">
        <f t="shared" si="10"/>
        <v>#DIV/0!</v>
      </c>
      <c r="E154" s="53"/>
      <c r="F154" s="53"/>
    </row>
    <row r="155" spans="1:6" ht="15" customHeight="1">
      <c r="A155" s="21" t="s">
        <v>28</v>
      </c>
      <c r="B155" s="16"/>
      <c r="C155" s="22"/>
      <c r="D155" s="16" t="e">
        <f t="shared" si="10"/>
        <v>#DIV/0!</v>
      </c>
      <c r="E155" s="53"/>
      <c r="F155" s="53"/>
    </row>
    <row r="156" spans="1:6" ht="15" customHeight="1">
      <c r="A156" s="21" t="s">
        <v>29</v>
      </c>
      <c r="B156" s="16"/>
      <c r="C156" s="22"/>
      <c r="D156" s="16" t="e">
        <f t="shared" si="10"/>
        <v>#DIV/0!</v>
      </c>
      <c r="E156" s="53"/>
      <c r="F156" s="53"/>
    </row>
    <row r="157" spans="1:6" ht="15" customHeight="1">
      <c r="A157" s="21" t="s">
        <v>30</v>
      </c>
      <c r="B157" s="16"/>
      <c r="C157" s="22"/>
      <c r="D157" s="16" t="e">
        <f t="shared" si="10"/>
        <v>#DIV/0!</v>
      </c>
      <c r="E157" s="53"/>
      <c r="F157" s="53"/>
    </row>
    <row r="158" spans="1:6" ht="15" customHeight="1">
      <c r="A158" s="21" t="s">
        <v>31</v>
      </c>
      <c r="B158" s="16"/>
      <c r="C158" s="22"/>
      <c r="D158" s="16" t="e">
        <f>C158/B158*1000</f>
        <v>#DIV/0!</v>
      </c>
      <c r="E158" s="53"/>
      <c r="F158" s="53"/>
    </row>
    <row r="159" spans="1:6" ht="15" customHeight="1">
      <c r="A159" s="21" t="s">
        <v>32</v>
      </c>
      <c r="B159" s="16"/>
      <c r="C159" s="22"/>
      <c r="D159" s="16" t="e">
        <f>C159/B159*1000</f>
        <v>#DIV/0!</v>
      </c>
      <c r="E159" s="53"/>
      <c r="F159" s="53"/>
    </row>
    <row r="160" spans="1:6" ht="15" customHeight="1">
      <c r="A160" s="21" t="s">
        <v>33</v>
      </c>
      <c r="B160" s="16"/>
      <c r="C160" s="16"/>
      <c r="D160" s="16" t="e">
        <f>C160/B160*1000</f>
        <v>#DIV/0!</v>
      </c>
      <c r="E160" s="16"/>
      <c r="F160" s="16"/>
    </row>
    <row r="161" spans="1:6" ht="15" customHeight="1" hidden="1" outlineLevel="1">
      <c r="A161" s="21"/>
      <c r="B161" s="16"/>
      <c r="C161" s="22"/>
      <c r="D161" s="16"/>
      <c r="E161" s="53"/>
      <c r="F161" s="53"/>
    </row>
    <row r="162" spans="1:6" ht="15" hidden="1" outlineLevel="1">
      <c r="A162" s="37" t="s">
        <v>13</v>
      </c>
      <c r="B162" s="38">
        <f>SUM(B164:B174)</f>
        <v>0</v>
      </c>
      <c r="C162" s="39">
        <f>SUM(C164:C174)</f>
        <v>0</v>
      </c>
      <c r="D162" s="38" t="e">
        <f>C162/B162*1000</f>
        <v>#DIV/0!</v>
      </c>
      <c r="E162" s="38"/>
      <c r="F162" s="38"/>
    </row>
    <row r="163" spans="1:6" ht="15" hidden="1" outlineLevel="1">
      <c r="A163" s="6" t="s">
        <v>22</v>
      </c>
      <c r="B163" s="16"/>
      <c r="C163" s="7"/>
      <c r="D163" s="7"/>
      <c r="E163" s="16"/>
      <c r="F163" s="3"/>
    </row>
    <row r="164" spans="1:6" ht="15" hidden="1" outlineLevel="1">
      <c r="A164" s="6" t="s">
        <v>23</v>
      </c>
      <c r="B164" s="16"/>
      <c r="C164" s="14"/>
      <c r="D164" s="3" t="e">
        <f aca="true" t="shared" si="11" ref="D164:D174">C164/B164*1000</f>
        <v>#DIV/0!</v>
      </c>
      <c r="E164" s="12"/>
      <c r="F164" s="12"/>
    </row>
    <row r="165" spans="1:6" ht="15" hidden="1" outlineLevel="1">
      <c r="A165" s="6" t="s">
        <v>24</v>
      </c>
      <c r="B165" s="16"/>
      <c r="C165" s="14"/>
      <c r="D165" s="3" t="e">
        <f t="shared" si="11"/>
        <v>#DIV/0!</v>
      </c>
      <c r="E165" s="16"/>
      <c r="F165" s="3"/>
    </row>
    <row r="166" spans="1:6" ht="15" hidden="1" outlineLevel="1">
      <c r="A166" s="21" t="s">
        <v>25</v>
      </c>
      <c r="B166" s="16"/>
      <c r="C166" s="22"/>
      <c r="D166" s="16" t="e">
        <f t="shared" si="11"/>
        <v>#DIV/0!</v>
      </c>
      <c r="E166" s="16"/>
      <c r="F166" s="16"/>
    </row>
    <row r="167" spans="1:6" ht="15" hidden="1" outlineLevel="1">
      <c r="A167" s="21" t="s">
        <v>26</v>
      </c>
      <c r="B167" s="16"/>
      <c r="C167" s="22"/>
      <c r="D167" s="16" t="e">
        <f t="shared" si="11"/>
        <v>#DIV/0!</v>
      </c>
      <c r="E167" s="16"/>
      <c r="F167" s="16"/>
    </row>
    <row r="168" spans="1:6" ht="15" hidden="1" outlineLevel="1">
      <c r="A168" s="21" t="s">
        <v>27</v>
      </c>
      <c r="B168" s="16"/>
      <c r="C168" s="22"/>
      <c r="D168" s="16" t="e">
        <f t="shared" si="11"/>
        <v>#DIV/0!</v>
      </c>
      <c r="E168" s="16"/>
      <c r="F168" s="16"/>
    </row>
    <row r="169" spans="1:6" ht="15" hidden="1" outlineLevel="1">
      <c r="A169" s="21" t="s">
        <v>28</v>
      </c>
      <c r="B169" s="16"/>
      <c r="C169" s="22"/>
      <c r="D169" s="16" t="e">
        <f t="shared" si="11"/>
        <v>#DIV/0!</v>
      </c>
      <c r="E169" s="16"/>
      <c r="F169" s="16"/>
    </row>
    <row r="170" spans="1:6" ht="15" hidden="1" outlineLevel="1">
      <c r="A170" s="21" t="s">
        <v>29</v>
      </c>
      <c r="B170" s="16"/>
      <c r="C170" s="22"/>
      <c r="D170" s="16" t="e">
        <f t="shared" si="11"/>
        <v>#DIV/0!</v>
      </c>
      <c r="E170" s="12"/>
      <c r="F170" s="12"/>
    </row>
    <row r="171" spans="1:6" ht="15" hidden="1" outlineLevel="1">
      <c r="A171" s="21" t="s">
        <v>30</v>
      </c>
      <c r="B171" s="16"/>
      <c r="C171" s="22"/>
      <c r="D171" s="16" t="e">
        <f t="shared" si="11"/>
        <v>#DIV/0!</v>
      </c>
      <c r="E171" s="16"/>
      <c r="F171" s="16"/>
    </row>
    <row r="172" spans="1:6" ht="15" hidden="1" outlineLevel="1">
      <c r="A172" s="21" t="s">
        <v>31</v>
      </c>
      <c r="B172" s="16"/>
      <c r="C172" s="22"/>
      <c r="D172" s="16" t="e">
        <f t="shared" si="11"/>
        <v>#DIV/0!</v>
      </c>
      <c r="E172" s="16"/>
      <c r="F172" s="16"/>
    </row>
    <row r="173" spans="1:6" ht="15" hidden="1" outlineLevel="1">
      <c r="A173" s="21" t="s">
        <v>32</v>
      </c>
      <c r="B173" s="16"/>
      <c r="C173" s="22"/>
      <c r="D173" s="16" t="e">
        <f t="shared" si="11"/>
        <v>#DIV/0!</v>
      </c>
      <c r="E173" s="16"/>
      <c r="F173" s="16"/>
    </row>
    <row r="174" spans="1:6" ht="15" hidden="1" outlineLevel="1">
      <c r="A174" s="21" t="s">
        <v>33</v>
      </c>
      <c r="B174" s="16"/>
      <c r="C174" s="22"/>
      <c r="D174" s="16" t="e">
        <f t="shared" si="11"/>
        <v>#DIV/0!</v>
      </c>
      <c r="E174" s="16"/>
      <c r="F174" s="16"/>
    </row>
    <row r="175" spans="1:6" ht="15" hidden="1" outlineLevel="1">
      <c r="A175" s="27"/>
      <c r="B175" s="26"/>
      <c r="C175" s="26"/>
      <c r="D175" s="26"/>
      <c r="E175" s="26"/>
      <c r="F175" s="26"/>
    </row>
    <row r="176" spans="1:6" ht="15" hidden="1" outlineLevel="1">
      <c r="A176" s="37" t="s">
        <v>52</v>
      </c>
      <c r="B176" s="39">
        <f>SUM(B178:B188)</f>
        <v>0</v>
      </c>
      <c r="C176" s="39">
        <f>SUM(C178:C188)</f>
        <v>0</v>
      </c>
      <c r="D176" s="38" t="e">
        <f>C176/B176*1000</f>
        <v>#DIV/0!</v>
      </c>
      <c r="E176" s="38"/>
      <c r="F176" s="38"/>
    </row>
    <row r="177" spans="1:6" ht="15" hidden="1" outlineLevel="1">
      <c r="A177" s="6" t="s">
        <v>22</v>
      </c>
      <c r="B177" s="22"/>
      <c r="C177" s="28"/>
      <c r="D177" s="7"/>
      <c r="E177" s="16"/>
      <c r="F177" s="3"/>
    </row>
    <row r="178" spans="1:6" ht="15" hidden="1" outlineLevel="1">
      <c r="A178" s="6" t="s">
        <v>23</v>
      </c>
      <c r="B178" s="16"/>
      <c r="C178" s="14"/>
      <c r="D178" s="3" t="e">
        <f aca="true" t="shared" si="12" ref="D178:D188">C178/B178*1000</f>
        <v>#DIV/0!</v>
      </c>
      <c r="E178" s="16"/>
      <c r="F178" s="3"/>
    </row>
    <row r="179" spans="1:6" ht="15" hidden="1" outlineLevel="1">
      <c r="A179" s="6" t="s">
        <v>24</v>
      </c>
      <c r="B179" s="16"/>
      <c r="C179" s="14"/>
      <c r="D179" s="3" t="e">
        <f t="shared" si="12"/>
        <v>#DIV/0!</v>
      </c>
      <c r="E179" s="16"/>
      <c r="F179" s="3"/>
    </row>
    <row r="180" spans="1:6" ht="15" hidden="1" outlineLevel="1">
      <c r="A180" s="21" t="s">
        <v>25</v>
      </c>
      <c r="B180" s="16"/>
      <c r="C180" s="22"/>
      <c r="D180" s="16" t="e">
        <f t="shared" si="12"/>
        <v>#DIV/0!</v>
      </c>
      <c r="E180" s="16"/>
      <c r="F180" s="16"/>
    </row>
    <row r="181" spans="1:6" ht="15" hidden="1" outlineLevel="1">
      <c r="A181" s="21" t="s">
        <v>26</v>
      </c>
      <c r="B181" s="16"/>
      <c r="C181" s="22"/>
      <c r="D181" s="16" t="e">
        <f t="shared" si="12"/>
        <v>#DIV/0!</v>
      </c>
      <c r="E181" s="16"/>
      <c r="F181" s="16"/>
    </row>
    <row r="182" spans="1:6" ht="15" hidden="1" outlineLevel="1">
      <c r="A182" s="21" t="s">
        <v>27</v>
      </c>
      <c r="B182" s="16"/>
      <c r="C182" s="22"/>
      <c r="D182" s="16" t="e">
        <f t="shared" si="12"/>
        <v>#DIV/0!</v>
      </c>
      <c r="E182" s="16"/>
      <c r="F182" s="16"/>
    </row>
    <row r="183" spans="1:6" ht="15" hidden="1" outlineLevel="1">
      <c r="A183" s="21" t="s">
        <v>28</v>
      </c>
      <c r="B183" s="16"/>
      <c r="C183" s="22"/>
      <c r="D183" s="16" t="e">
        <f t="shared" si="12"/>
        <v>#DIV/0!</v>
      </c>
      <c r="E183" s="16"/>
      <c r="F183" s="16"/>
    </row>
    <row r="184" spans="1:6" ht="15" hidden="1" outlineLevel="1">
      <c r="A184" s="21" t="s">
        <v>29</v>
      </c>
      <c r="B184" s="16"/>
      <c r="C184" s="22"/>
      <c r="D184" s="16" t="e">
        <f t="shared" si="12"/>
        <v>#DIV/0!</v>
      </c>
      <c r="E184" s="16"/>
      <c r="F184" s="16"/>
    </row>
    <row r="185" spans="1:6" ht="15" hidden="1" outlineLevel="1">
      <c r="A185" s="21" t="s">
        <v>30</v>
      </c>
      <c r="B185" s="16"/>
      <c r="C185" s="22"/>
      <c r="D185" s="16" t="e">
        <f t="shared" si="12"/>
        <v>#DIV/0!</v>
      </c>
      <c r="E185" s="16"/>
      <c r="F185" s="16"/>
    </row>
    <row r="186" spans="1:6" ht="15" hidden="1" outlineLevel="1">
      <c r="A186" s="21" t="s">
        <v>31</v>
      </c>
      <c r="B186" s="16"/>
      <c r="C186" s="22"/>
      <c r="D186" s="16" t="e">
        <f t="shared" si="12"/>
        <v>#DIV/0!</v>
      </c>
      <c r="E186" s="16"/>
      <c r="F186" s="16"/>
    </row>
    <row r="187" spans="1:6" ht="15" hidden="1" outlineLevel="1">
      <c r="A187" s="21" t="s">
        <v>32</v>
      </c>
      <c r="B187" s="16"/>
      <c r="C187" s="22"/>
      <c r="D187" s="16" t="e">
        <f t="shared" si="12"/>
        <v>#DIV/0!</v>
      </c>
      <c r="E187" s="16"/>
      <c r="F187" s="16"/>
    </row>
    <row r="188" spans="1:6" ht="15" hidden="1" outlineLevel="1">
      <c r="A188" s="21" t="s">
        <v>33</v>
      </c>
      <c r="B188" s="16"/>
      <c r="C188" s="22"/>
      <c r="D188" s="16" t="e">
        <f t="shared" si="12"/>
        <v>#DIV/0!</v>
      </c>
      <c r="E188" s="16"/>
      <c r="F188" s="16"/>
    </row>
    <row r="189" spans="1:6" ht="15" collapsed="1">
      <c r="A189" s="27"/>
      <c r="B189" s="26"/>
      <c r="C189" s="26"/>
      <c r="D189" s="26"/>
      <c r="E189" s="26"/>
      <c r="F189" s="26"/>
    </row>
    <row r="190" spans="1:6" ht="15" customHeight="1">
      <c r="A190" s="86" t="s">
        <v>14</v>
      </c>
      <c r="B190" s="86"/>
      <c r="C190" s="86"/>
      <c r="D190" s="86"/>
      <c r="E190" s="86"/>
      <c r="F190" s="86"/>
    </row>
    <row r="191" spans="1:6" s="5" customFormat="1" ht="14.25">
      <c r="A191" s="37" t="s">
        <v>3</v>
      </c>
      <c r="B191" s="38">
        <f>SUM(B193:B207)</f>
        <v>1115.25</v>
      </c>
      <c r="C191" s="39">
        <f>SUM(C193:C207)+0.029</f>
        <v>40233.560000000005</v>
      </c>
      <c r="D191" s="38">
        <f>C191/B191*1000</f>
        <v>36075.8215646716</v>
      </c>
      <c r="E191" s="38">
        <v>16500</v>
      </c>
      <c r="F191" s="38">
        <v>280881.83</v>
      </c>
    </row>
    <row r="192" spans="1:6" ht="15">
      <c r="A192" s="87" t="s">
        <v>22</v>
      </c>
      <c r="B192" s="88"/>
      <c r="C192" s="88"/>
      <c r="D192" s="88"/>
      <c r="E192" s="88"/>
      <c r="F192" s="89"/>
    </row>
    <row r="193" spans="1:6" ht="15">
      <c r="A193" s="21" t="s">
        <v>35</v>
      </c>
      <c r="B193" s="16">
        <v>223</v>
      </c>
      <c r="C193" s="22">
        <v>7748.92</v>
      </c>
      <c r="D193" s="16">
        <f>C193/B193*1000</f>
        <v>34748.5201793722</v>
      </c>
      <c r="E193" s="16">
        <v>16500</v>
      </c>
      <c r="F193" s="16">
        <v>122668.22</v>
      </c>
    </row>
    <row r="194" spans="1:6" ht="15">
      <c r="A194" s="21" t="s">
        <v>36</v>
      </c>
      <c r="B194" s="16">
        <v>56</v>
      </c>
      <c r="C194" s="22">
        <v>2198.41</v>
      </c>
      <c r="D194" s="16">
        <f aca="true" t="shared" si="13" ref="D194:D207">C194/B194*1000</f>
        <v>39257.32142857142</v>
      </c>
      <c r="E194" s="16">
        <v>23453.48</v>
      </c>
      <c r="F194" s="16">
        <v>133892.11</v>
      </c>
    </row>
    <row r="195" spans="1:6" ht="15">
      <c r="A195" s="21" t="s">
        <v>37</v>
      </c>
      <c r="B195" s="16">
        <v>38</v>
      </c>
      <c r="C195" s="22">
        <v>1368.709</v>
      </c>
      <c r="D195" s="16">
        <f t="shared" si="13"/>
        <v>36018.65789473684</v>
      </c>
      <c r="E195" s="16">
        <v>19264.8</v>
      </c>
      <c r="F195" s="16">
        <v>72427.05</v>
      </c>
    </row>
    <row r="196" spans="1:6" ht="15">
      <c r="A196" s="21" t="s">
        <v>38</v>
      </c>
      <c r="B196" s="16">
        <v>58</v>
      </c>
      <c r="C196" s="22">
        <v>1889.075</v>
      </c>
      <c r="D196" s="16">
        <f t="shared" si="13"/>
        <v>32570.258620689656</v>
      </c>
      <c r="E196" s="16">
        <v>16500</v>
      </c>
      <c r="F196" s="16">
        <v>79822.54</v>
      </c>
    </row>
    <row r="197" spans="1:6" ht="15">
      <c r="A197" s="21" t="s">
        <v>39</v>
      </c>
      <c r="B197" s="16">
        <v>65</v>
      </c>
      <c r="C197" s="22">
        <v>2569.781</v>
      </c>
      <c r="D197" s="16">
        <f t="shared" si="13"/>
        <v>39535.092307692306</v>
      </c>
      <c r="E197" s="16">
        <v>16500</v>
      </c>
      <c r="F197" s="16">
        <v>116027.85</v>
      </c>
    </row>
    <row r="198" spans="1:6" ht="15">
      <c r="A198" s="21" t="s">
        <v>40</v>
      </c>
      <c r="B198" s="16">
        <v>69</v>
      </c>
      <c r="C198" s="22">
        <v>2601.323</v>
      </c>
      <c r="D198" s="16">
        <f t="shared" si="13"/>
        <v>37700.333333333336</v>
      </c>
      <c r="E198" s="16">
        <v>16500</v>
      </c>
      <c r="F198" s="16">
        <v>280881.83</v>
      </c>
    </row>
    <row r="199" spans="1:6" ht="15">
      <c r="A199" s="21" t="s">
        <v>41</v>
      </c>
      <c r="B199" s="16">
        <v>69</v>
      </c>
      <c r="C199" s="22">
        <v>2486.299</v>
      </c>
      <c r="D199" s="16">
        <f t="shared" si="13"/>
        <v>36033.31884057971</v>
      </c>
      <c r="E199" s="16">
        <v>16500</v>
      </c>
      <c r="F199" s="16">
        <v>135415.05</v>
      </c>
    </row>
    <row r="200" spans="1:6" ht="15">
      <c r="A200" s="21" t="s">
        <v>43</v>
      </c>
      <c r="B200" s="16">
        <v>52</v>
      </c>
      <c r="C200" s="22">
        <v>1708.474</v>
      </c>
      <c r="D200" s="16">
        <f t="shared" si="13"/>
        <v>32855.269230769234</v>
      </c>
      <c r="E200" s="16">
        <v>16500</v>
      </c>
      <c r="F200" s="16">
        <v>78281.81</v>
      </c>
    </row>
    <row r="201" spans="1:6" ht="15">
      <c r="A201" s="21" t="s">
        <v>42</v>
      </c>
      <c r="B201" s="16">
        <v>53</v>
      </c>
      <c r="C201" s="22">
        <v>1990.342</v>
      </c>
      <c r="D201" s="16">
        <f t="shared" si="13"/>
        <v>37553.622641509435</v>
      </c>
      <c r="E201" s="16">
        <v>16500</v>
      </c>
      <c r="F201" s="16">
        <v>131880.66</v>
      </c>
    </row>
    <row r="202" spans="1:6" ht="15">
      <c r="A202" s="21" t="s">
        <v>44</v>
      </c>
      <c r="B202" s="16">
        <v>54</v>
      </c>
      <c r="C202" s="22">
        <v>1956.966</v>
      </c>
      <c r="D202" s="16">
        <f t="shared" si="13"/>
        <v>36240.11111111111</v>
      </c>
      <c r="E202" s="16">
        <v>16500</v>
      </c>
      <c r="F202" s="16">
        <v>86600.12</v>
      </c>
    </row>
    <row r="203" spans="1:6" ht="15">
      <c r="A203" s="21" t="s">
        <v>45</v>
      </c>
      <c r="B203" s="16">
        <v>67</v>
      </c>
      <c r="C203" s="22">
        <v>2368.434</v>
      </c>
      <c r="D203" s="16">
        <f t="shared" si="13"/>
        <v>35349.76119402985</v>
      </c>
      <c r="E203" s="16">
        <v>16500</v>
      </c>
      <c r="F203" s="16">
        <v>104440.16</v>
      </c>
    </row>
    <row r="204" spans="1:6" ht="15">
      <c r="A204" s="21" t="s">
        <v>46</v>
      </c>
      <c r="B204" s="16">
        <v>88</v>
      </c>
      <c r="C204" s="22">
        <v>2759.122</v>
      </c>
      <c r="D204" s="16">
        <f t="shared" si="13"/>
        <v>31353.659090909092</v>
      </c>
      <c r="E204" s="16">
        <v>16500</v>
      </c>
      <c r="F204" s="16">
        <v>74637.08</v>
      </c>
    </row>
    <row r="205" spans="1:6" ht="15">
      <c r="A205" s="21" t="s">
        <v>47</v>
      </c>
      <c r="B205" s="16">
        <v>70</v>
      </c>
      <c r="C205" s="22">
        <v>2858.816</v>
      </c>
      <c r="D205" s="16">
        <f t="shared" si="13"/>
        <v>40840.22857142857</v>
      </c>
      <c r="E205" s="16">
        <v>16500</v>
      </c>
      <c r="F205" s="16">
        <v>93631.71</v>
      </c>
    </row>
    <row r="206" spans="1:6" ht="15">
      <c r="A206" s="21" t="s">
        <v>48</v>
      </c>
      <c r="B206" s="16">
        <v>71</v>
      </c>
      <c r="C206" s="22">
        <v>2984.166</v>
      </c>
      <c r="D206" s="16">
        <f t="shared" si="13"/>
        <v>42030.50704225353</v>
      </c>
      <c r="E206" s="16">
        <v>16500</v>
      </c>
      <c r="F206" s="16">
        <v>112520.87</v>
      </c>
    </row>
    <row r="207" spans="1:6" ht="15">
      <c r="A207" s="21" t="s">
        <v>49</v>
      </c>
      <c r="B207" s="16">
        <v>82.25</v>
      </c>
      <c r="C207" s="22">
        <v>2744.694</v>
      </c>
      <c r="D207" s="16">
        <f t="shared" si="13"/>
        <v>33370.13981762918</v>
      </c>
      <c r="E207" s="16">
        <v>16500</v>
      </c>
      <c r="F207" s="16">
        <v>76461.6</v>
      </c>
    </row>
    <row r="208" spans="1:6" ht="15">
      <c r="A208" s="21"/>
      <c r="B208" s="16"/>
      <c r="C208" s="22"/>
      <c r="D208" s="16"/>
      <c r="E208" s="16"/>
      <c r="F208" s="16"/>
    </row>
    <row r="209" spans="1:6" s="5" customFormat="1" ht="14.25">
      <c r="A209" s="37" t="s">
        <v>4</v>
      </c>
      <c r="B209" s="38">
        <f>SUM(B211:B225)</f>
        <v>1120.25</v>
      </c>
      <c r="C209" s="39">
        <f>SUM(C211:C225)</f>
        <v>38832.081999999995</v>
      </c>
      <c r="D209" s="38">
        <f>C209/B209*1000</f>
        <v>34663.764338317334</v>
      </c>
      <c r="E209" s="38">
        <v>16500</v>
      </c>
      <c r="F209" s="38">
        <v>199393</v>
      </c>
    </row>
    <row r="210" spans="1:6" ht="15">
      <c r="A210" s="87" t="s">
        <v>22</v>
      </c>
      <c r="B210" s="88"/>
      <c r="C210" s="88"/>
      <c r="D210" s="88"/>
      <c r="E210" s="88"/>
      <c r="F210" s="89"/>
    </row>
    <row r="211" spans="1:6" ht="15">
      <c r="A211" s="21" t="s">
        <v>35</v>
      </c>
      <c r="B211" s="16">
        <v>227</v>
      </c>
      <c r="C211" s="22">
        <v>7942.756</v>
      </c>
      <c r="D211" s="16">
        <f>C211/B211*1000</f>
        <v>34990.11453744494</v>
      </c>
      <c r="E211" s="16">
        <v>16500</v>
      </c>
      <c r="F211" s="16">
        <v>125712.78</v>
      </c>
    </row>
    <row r="212" spans="1:6" ht="15">
      <c r="A212" s="21" t="s">
        <v>36</v>
      </c>
      <c r="B212" s="16">
        <v>56</v>
      </c>
      <c r="C212" s="22">
        <v>2207.271</v>
      </c>
      <c r="D212" s="16">
        <f aca="true" t="shared" si="14" ref="D212:D225">C212/B212*1000</f>
        <v>39415.55357142857</v>
      </c>
      <c r="E212" s="16">
        <v>21643.23</v>
      </c>
      <c r="F212" s="16">
        <v>125442.11</v>
      </c>
    </row>
    <row r="213" spans="1:6" ht="15">
      <c r="A213" s="21" t="s">
        <v>37</v>
      </c>
      <c r="B213" s="16">
        <v>37</v>
      </c>
      <c r="C213" s="22">
        <v>1393.621</v>
      </c>
      <c r="D213" s="16">
        <f t="shared" si="14"/>
        <v>37665.43243243243</v>
      </c>
      <c r="E213" s="16">
        <v>16522.48</v>
      </c>
      <c r="F213" s="16">
        <v>84940.17</v>
      </c>
    </row>
    <row r="214" spans="1:6" ht="15">
      <c r="A214" s="21" t="s">
        <v>38</v>
      </c>
      <c r="B214" s="16">
        <v>58</v>
      </c>
      <c r="C214" s="22">
        <v>1895.969</v>
      </c>
      <c r="D214" s="16">
        <f t="shared" si="14"/>
        <v>32689.120689655178</v>
      </c>
      <c r="E214" s="36">
        <v>16500</v>
      </c>
      <c r="F214" s="36">
        <v>72672.54</v>
      </c>
    </row>
    <row r="215" spans="1:6" ht="15">
      <c r="A215" s="21" t="s">
        <v>39</v>
      </c>
      <c r="B215" s="16">
        <v>67</v>
      </c>
      <c r="C215" s="22">
        <v>2232.833</v>
      </c>
      <c r="D215" s="16">
        <f t="shared" si="14"/>
        <v>33325.86567164179</v>
      </c>
      <c r="E215" s="16">
        <v>16500</v>
      </c>
      <c r="F215" s="16">
        <v>112335.11</v>
      </c>
    </row>
    <row r="216" spans="1:6" ht="15">
      <c r="A216" s="21" t="s">
        <v>40</v>
      </c>
      <c r="B216" s="16">
        <v>68</v>
      </c>
      <c r="C216" s="22">
        <v>2793.939</v>
      </c>
      <c r="D216" s="16">
        <f t="shared" si="14"/>
        <v>41087.33823529411</v>
      </c>
      <c r="E216" s="16">
        <v>16500</v>
      </c>
      <c r="F216" s="16">
        <v>110142.44</v>
      </c>
    </row>
    <row r="217" spans="1:6" ht="15">
      <c r="A217" s="21" t="s">
        <v>41</v>
      </c>
      <c r="B217" s="16">
        <v>69</v>
      </c>
      <c r="C217" s="22">
        <v>2516.798</v>
      </c>
      <c r="D217" s="16">
        <f t="shared" si="14"/>
        <v>36475.33333333333</v>
      </c>
      <c r="E217" s="16">
        <v>16500</v>
      </c>
      <c r="F217" s="16">
        <v>135415.05</v>
      </c>
    </row>
    <row r="218" spans="1:6" ht="15">
      <c r="A218" s="21" t="s">
        <v>43</v>
      </c>
      <c r="B218" s="16">
        <v>54</v>
      </c>
      <c r="C218" s="22">
        <v>1668.763</v>
      </c>
      <c r="D218" s="16">
        <f t="shared" si="14"/>
        <v>30903.01851851852</v>
      </c>
      <c r="E218" s="16">
        <v>16500</v>
      </c>
      <c r="F218" s="16">
        <v>76554.05</v>
      </c>
    </row>
    <row r="219" spans="1:6" ht="15">
      <c r="A219" s="21" t="s">
        <v>42</v>
      </c>
      <c r="B219" s="16">
        <v>52</v>
      </c>
      <c r="C219" s="22">
        <v>1803.211</v>
      </c>
      <c r="D219" s="16">
        <f t="shared" si="14"/>
        <v>34677.13461538462</v>
      </c>
      <c r="E219" s="16">
        <v>16500</v>
      </c>
      <c r="F219" s="16">
        <v>76333.62</v>
      </c>
    </row>
    <row r="220" spans="1:6" ht="15">
      <c r="A220" s="21" t="s">
        <v>44</v>
      </c>
      <c r="B220" s="16">
        <v>54</v>
      </c>
      <c r="C220" s="22">
        <v>1937.892</v>
      </c>
      <c r="D220" s="16">
        <f t="shared" si="14"/>
        <v>35886.88888888889</v>
      </c>
      <c r="E220" s="16">
        <v>16500</v>
      </c>
      <c r="F220" s="16">
        <v>139295</v>
      </c>
    </row>
    <row r="221" spans="1:6" ht="15">
      <c r="A221" s="21" t="s">
        <v>45</v>
      </c>
      <c r="B221" s="16">
        <v>67</v>
      </c>
      <c r="C221" s="22">
        <v>2363.034</v>
      </c>
      <c r="D221" s="16">
        <f t="shared" si="14"/>
        <v>35269.16417910448</v>
      </c>
      <c r="E221" s="16">
        <v>16500</v>
      </c>
      <c r="F221" s="16">
        <v>199392.93</v>
      </c>
    </row>
    <row r="222" spans="1:6" ht="15">
      <c r="A222" s="21" t="s">
        <v>46</v>
      </c>
      <c r="B222" s="16">
        <v>89</v>
      </c>
      <c r="C222" s="22">
        <v>2576.8</v>
      </c>
      <c r="D222" s="16">
        <f t="shared" si="14"/>
        <v>28952.80898876405</v>
      </c>
      <c r="E222" s="16">
        <v>16500</v>
      </c>
      <c r="F222" s="16">
        <v>90201</v>
      </c>
    </row>
    <row r="223" spans="1:6" ht="15">
      <c r="A223" s="21" t="s">
        <v>47</v>
      </c>
      <c r="B223" s="16">
        <v>69</v>
      </c>
      <c r="C223" s="22">
        <v>2709.065</v>
      </c>
      <c r="D223" s="16">
        <f t="shared" si="14"/>
        <v>39261.811594202896</v>
      </c>
      <c r="E223" s="16">
        <v>16500</v>
      </c>
      <c r="F223" s="16">
        <v>87631</v>
      </c>
    </row>
    <row r="224" spans="1:6" ht="15">
      <c r="A224" s="21" t="s">
        <v>48</v>
      </c>
      <c r="B224" s="16">
        <v>71</v>
      </c>
      <c r="C224" s="22">
        <v>2236.49</v>
      </c>
      <c r="D224" s="16">
        <f t="shared" si="14"/>
        <v>31499.859154929574</v>
      </c>
      <c r="E224" s="16">
        <v>16500</v>
      </c>
      <c r="F224" s="16">
        <v>80233.8</v>
      </c>
    </row>
    <row r="225" spans="1:6" ht="15">
      <c r="A225" s="21" t="s">
        <v>49</v>
      </c>
      <c r="B225" s="16">
        <v>82.25</v>
      </c>
      <c r="C225" s="22">
        <v>2553.64</v>
      </c>
      <c r="D225" s="16">
        <f t="shared" si="14"/>
        <v>31047.29483282675</v>
      </c>
      <c r="E225" s="16">
        <v>16500</v>
      </c>
      <c r="F225" s="16">
        <v>78543.41</v>
      </c>
    </row>
    <row r="226" spans="1:6" ht="15">
      <c r="A226" s="21"/>
      <c r="B226" s="16"/>
      <c r="C226" s="22"/>
      <c r="D226" s="16"/>
      <c r="E226" s="16"/>
      <c r="F226" s="16"/>
    </row>
    <row r="227" spans="1:6" s="5" customFormat="1" ht="14.25">
      <c r="A227" s="37" t="s">
        <v>5</v>
      </c>
      <c r="B227" s="40">
        <f>SUM(B229:B243)</f>
        <v>1127.38</v>
      </c>
      <c r="C227" s="41">
        <f>SUM(C229:C243)</f>
        <v>39867.0019</v>
      </c>
      <c r="D227" s="42">
        <f>C227/B227*1000</f>
        <v>35362.523638879524</v>
      </c>
      <c r="E227" s="40">
        <v>16500</v>
      </c>
      <c r="F227" s="40">
        <v>402041</v>
      </c>
    </row>
    <row r="228" spans="1:6" ht="15">
      <c r="A228" s="87" t="s">
        <v>22</v>
      </c>
      <c r="B228" s="88"/>
      <c r="C228" s="88"/>
      <c r="D228" s="88"/>
      <c r="E228" s="88"/>
      <c r="F228" s="89"/>
    </row>
    <row r="229" spans="1:6" ht="15">
      <c r="A229" s="21" t="s">
        <v>35</v>
      </c>
      <c r="B229" s="16">
        <v>227</v>
      </c>
      <c r="C229" s="22">
        <v>8513.09</v>
      </c>
      <c r="D229" s="16">
        <f>C229/B229*1000</f>
        <v>37502.59911894273</v>
      </c>
      <c r="E229" s="16">
        <v>16500</v>
      </c>
      <c r="F229" s="16">
        <v>402041.48</v>
      </c>
    </row>
    <row r="230" spans="1:6" ht="15">
      <c r="A230" s="21" t="s">
        <v>36</v>
      </c>
      <c r="B230" s="16">
        <v>56</v>
      </c>
      <c r="C230" s="22">
        <v>2296.329</v>
      </c>
      <c r="D230" s="16">
        <f aca="true" t="shared" si="15" ref="D230:D243">C230/B230*1000</f>
        <v>41005.875</v>
      </c>
      <c r="E230" s="16">
        <v>19643.23</v>
      </c>
      <c r="F230" s="16">
        <v>128942.4</v>
      </c>
    </row>
    <row r="231" spans="1:6" ht="15">
      <c r="A231" s="21" t="s">
        <v>37</v>
      </c>
      <c r="B231" s="16">
        <v>37</v>
      </c>
      <c r="C231" s="22">
        <v>1328.894</v>
      </c>
      <c r="D231" s="16">
        <f t="shared" si="15"/>
        <v>35916.05405405405</v>
      </c>
      <c r="E231" s="16">
        <v>16522.48</v>
      </c>
      <c r="F231" s="16">
        <v>88299.44</v>
      </c>
    </row>
    <row r="232" spans="1:6" ht="15">
      <c r="A232" s="21" t="s">
        <v>38</v>
      </c>
      <c r="B232" s="16">
        <v>58</v>
      </c>
      <c r="C232" s="22">
        <v>2230.387</v>
      </c>
      <c r="D232" s="16">
        <f t="shared" si="15"/>
        <v>38454.94827586207</v>
      </c>
      <c r="E232" s="16">
        <v>16500</v>
      </c>
      <c r="F232" s="16">
        <v>58223.88</v>
      </c>
    </row>
    <row r="233" spans="1:6" ht="15">
      <c r="A233" s="21" t="s">
        <v>39</v>
      </c>
      <c r="B233" s="16">
        <v>68</v>
      </c>
      <c r="C233" s="22">
        <v>2250.1439</v>
      </c>
      <c r="D233" s="16">
        <f t="shared" si="15"/>
        <v>33090.35147058824</v>
      </c>
      <c r="E233" s="16">
        <v>16500</v>
      </c>
      <c r="F233" s="16">
        <v>100753.88</v>
      </c>
    </row>
    <row r="234" spans="1:6" ht="15">
      <c r="A234" s="21" t="s">
        <v>40</v>
      </c>
      <c r="B234" s="16">
        <v>68</v>
      </c>
      <c r="C234" s="22">
        <v>2262.483</v>
      </c>
      <c r="D234" s="16">
        <f t="shared" si="15"/>
        <v>33271.80882352941</v>
      </c>
      <c r="E234" s="16">
        <v>16500</v>
      </c>
      <c r="F234" s="16">
        <v>130646.14</v>
      </c>
    </row>
    <row r="235" spans="1:6" ht="15">
      <c r="A235" s="21" t="s">
        <v>41</v>
      </c>
      <c r="B235" s="16">
        <v>69</v>
      </c>
      <c r="C235" s="22">
        <v>2409.445</v>
      </c>
      <c r="D235" s="16">
        <f t="shared" si="15"/>
        <v>34919.49275362319</v>
      </c>
      <c r="E235" s="16">
        <v>16500</v>
      </c>
      <c r="F235" s="16">
        <v>100977</v>
      </c>
    </row>
    <row r="236" spans="1:6" ht="15">
      <c r="A236" s="21" t="s">
        <v>43</v>
      </c>
      <c r="B236" s="16">
        <v>53</v>
      </c>
      <c r="C236" s="22">
        <v>1700.015</v>
      </c>
      <c r="D236" s="16">
        <f t="shared" si="15"/>
        <v>32075.754716981137</v>
      </c>
      <c r="E236" s="12">
        <v>16500</v>
      </c>
      <c r="F236" s="16">
        <v>71553.93</v>
      </c>
    </row>
    <row r="237" spans="1:6" ht="15">
      <c r="A237" s="21" t="s">
        <v>42</v>
      </c>
      <c r="B237" s="16">
        <v>52</v>
      </c>
      <c r="C237" s="22">
        <v>1891.543</v>
      </c>
      <c r="D237" s="16">
        <f t="shared" si="15"/>
        <v>36375.82692307692</v>
      </c>
      <c r="E237" s="16">
        <v>16500</v>
      </c>
      <c r="F237" s="16">
        <v>94138</v>
      </c>
    </row>
    <row r="238" spans="1:6" ht="15">
      <c r="A238" s="21" t="s">
        <v>44</v>
      </c>
      <c r="B238" s="16">
        <v>61</v>
      </c>
      <c r="C238" s="22">
        <v>1887.833</v>
      </c>
      <c r="D238" s="16">
        <f t="shared" si="15"/>
        <v>30948.08196721312</v>
      </c>
      <c r="E238" s="16">
        <v>16500</v>
      </c>
      <c r="F238" s="16">
        <v>76980.12</v>
      </c>
    </row>
    <row r="239" spans="1:6" ht="15">
      <c r="A239" s="21" t="s">
        <v>45</v>
      </c>
      <c r="B239" s="16">
        <v>67</v>
      </c>
      <c r="C239" s="22">
        <v>2587.094</v>
      </c>
      <c r="D239" s="16">
        <f t="shared" si="15"/>
        <v>38613.34328358209</v>
      </c>
      <c r="E239" s="16">
        <v>16500</v>
      </c>
      <c r="F239" s="16">
        <v>96966.54</v>
      </c>
    </row>
    <row r="240" spans="1:6" ht="15">
      <c r="A240" s="21" t="s">
        <v>46</v>
      </c>
      <c r="B240" s="16">
        <v>89</v>
      </c>
      <c r="C240" s="22">
        <v>2556.108</v>
      </c>
      <c r="D240" s="16">
        <f t="shared" si="15"/>
        <v>28720.314606741573</v>
      </c>
      <c r="E240" s="16">
        <v>16500</v>
      </c>
      <c r="F240" s="16">
        <v>73154.95</v>
      </c>
    </row>
    <row r="241" spans="1:6" ht="15">
      <c r="A241" s="21" t="s">
        <v>47</v>
      </c>
      <c r="B241" s="16">
        <v>69.38</v>
      </c>
      <c r="C241" s="22">
        <v>2821.326</v>
      </c>
      <c r="D241" s="16">
        <f t="shared" si="15"/>
        <v>40664.831363505335</v>
      </c>
      <c r="E241" s="16">
        <v>16500</v>
      </c>
      <c r="F241" s="16">
        <v>90094.8</v>
      </c>
    </row>
    <row r="242" spans="1:6" ht="15">
      <c r="A242" s="21" t="s">
        <v>48</v>
      </c>
      <c r="B242" s="16">
        <v>71</v>
      </c>
      <c r="C242" s="22">
        <v>2387.75</v>
      </c>
      <c r="D242" s="16">
        <f t="shared" si="15"/>
        <v>33630.281690140844</v>
      </c>
      <c r="E242" s="16">
        <v>16500</v>
      </c>
      <c r="F242" s="16">
        <v>97633.71</v>
      </c>
    </row>
    <row r="243" spans="1:6" ht="15">
      <c r="A243" s="21" t="s">
        <v>49</v>
      </c>
      <c r="B243" s="16">
        <v>82</v>
      </c>
      <c r="C243" s="22">
        <v>2744.561</v>
      </c>
      <c r="D243" s="16">
        <f t="shared" si="15"/>
        <v>33470.256097560974</v>
      </c>
      <c r="E243" s="16">
        <v>16500</v>
      </c>
      <c r="F243" s="16">
        <v>130779.39</v>
      </c>
    </row>
    <row r="244" spans="1:6" ht="15">
      <c r="A244" s="21"/>
      <c r="B244" s="16"/>
      <c r="C244" s="22"/>
      <c r="D244" s="16"/>
      <c r="E244" s="16"/>
      <c r="F244" s="16"/>
    </row>
    <row r="245" spans="1:6" s="5" customFormat="1" ht="14.25">
      <c r="A245" s="37" t="s">
        <v>6</v>
      </c>
      <c r="B245" s="38">
        <f>SUM(B247:B261)</f>
        <v>1129.4</v>
      </c>
      <c r="C245" s="41">
        <f>SUM(C247:C261)</f>
        <v>40464.204000000005</v>
      </c>
      <c r="D245" s="42">
        <f>C245/B245*1000</f>
        <v>35828.053833894104</v>
      </c>
      <c r="E245" s="38">
        <v>16500</v>
      </c>
      <c r="F245" s="38">
        <v>149191</v>
      </c>
    </row>
    <row r="246" spans="1:6" ht="15">
      <c r="A246" s="87" t="s">
        <v>22</v>
      </c>
      <c r="B246" s="88"/>
      <c r="C246" s="88"/>
      <c r="D246" s="88"/>
      <c r="E246" s="88"/>
      <c r="F246" s="89"/>
    </row>
    <row r="247" spans="1:6" ht="15">
      <c r="A247" s="21" t="s">
        <v>35</v>
      </c>
      <c r="B247" s="16">
        <v>228</v>
      </c>
      <c r="C247" s="22">
        <v>8442.344</v>
      </c>
      <c r="D247" s="16">
        <f>C247/B247*1000</f>
        <v>37027.824561403504</v>
      </c>
      <c r="E247" s="16">
        <v>16500</v>
      </c>
      <c r="F247" s="16">
        <v>119129.88</v>
      </c>
    </row>
    <row r="248" spans="1:6" ht="15">
      <c r="A248" s="21" t="s">
        <v>36</v>
      </c>
      <c r="B248" s="16">
        <v>56</v>
      </c>
      <c r="C248" s="22">
        <v>2432.621</v>
      </c>
      <c r="D248" s="16">
        <f>C248/B248*1000</f>
        <v>43439.66071428572</v>
      </c>
      <c r="E248" s="16">
        <v>19643.23</v>
      </c>
      <c r="F248" s="16">
        <v>149190.7</v>
      </c>
    </row>
    <row r="249" spans="1:6" ht="15">
      <c r="A249" s="21" t="s">
        <v>37</v>
      </c>
      <c r="B249" s="16">
        <v>37</v>
      </c>
      <c r="C249" s="22">
        <v>1410.168</v>
      </c>
      <c r="D249" s="16">
        <f>C249/B249*1000</f>
        <v>38112.64864864865</v>
      </c>
      <c r="E249" s="16">
        <v>17622.48</v>
      </c>
      <c r="F249" s="16">
        <v>66856.83</v>
      </c>
    </row>
    <row r="250" spans="1:6" ht="15">
      <c r="A250" s="21" t="s">
        <v>38</v>
      </c>
      <c r="B250" s="16">
        <v>58</v>
      </c>
      <c r="C250" s="22">
        <v>1945</v>
      </c>
      <c r="D250" s="16">
        <f>C250/B250*1000</f>
        <v>33534.48275862069</v>
      </c>
      <c r="E250" s="16">
        <v>16500</v>
      </c>
      <c r="F250" s="16">
        <v>87897.62</v>
      </c>
    </row>
    <row r="251" spans="1:6" ht="15">
      <c r="A251" s="21" t="s">
        <v>39</v>
      </c>
      <c r="B251" s="16">
        <v>68</v>
      </c>
      <c r="C251" s="22">
        <v>2247.819</v>
      </c>
      <c r="D251" s="16">
        <f aca="true" t="shared" si="16" ref="D251:D261">C251/B251*1000</f>
        <v>33056.16176470588</v>
      </c>
      <c r="E251" s="16">
        <v>16500</v>
      </c>
      <c r="F251" s="16">
        <v>108982.24</v>
      </c>
    </row>
    <row r="252" spans="1:6" ht="15">
      <c r="A252" s="21" t="s">
        <v>40</v>
      </c>
      <c r="B252" s="16">
        <v>68</v>
      </c>
      <c r="C252" s="22">
        <v>2573.974</v>
      </c>
      <c r="D252" s="16">
        <f t="shared" si="16"/>
        <v>37852.55882352941</v>
      </c>
      <c r="E252" s="16">
        <v>16500</v>
      </c>
      <c r="F252" s="16">
        <v>143457.62</v>
      </c>
    </row>
    <row r="253" spans="1:6" ht="15">
      <c r="A253" s="21" t="s">
        <v>41</v>
      </c>
      <c r="B253" s="16">
        <v>66</v>
      </c>
      <c r="C253" s="22">
        <v>2451.539</v>
      </c>
      <c r="D253" s="16">
        <f t="shared" si="16"/>
        <v>37144.53030303031</v>
      </c>
      <c r="E253" s="16">
        <v>16500</v>
      </c>
      <c r="F253" s="16">
        <v>100977.28</v>
      </c>
    </row>
    <row r="254" spans="1:6" ht="15">
      <c r="A254" s="21" t="s">
        <v>43</v>
      </c>
      <c r="B254" s="16">
        <v>52</v>
      </c>
      <c r="C254" s="22">
        <v>1691.88</v>
      </c>
      <c r="D254" s="16">
        <f>C254/B254*1000</f>
        <v>32536.15384615385</v>
      </c>
      <c r="E254" s="16">
        <v>16500</v>
      </c>
      <c r="F254" s="16">
        <v>72199.64</v>
      </c>
    </row>
    <row r="255" spans="1:6" ht="15">
      <c r="A255" s="21" t="s">
        <v>42</v>
      </c>
      <c r="B255" s="16">
        <v>52</v>
      </c>
      <c r="C255" s="22">
        <v>1879.38</v>
      </c>
      <c r="D255" s="16">
        <f>C255/B255*1000</f>
        <v>36141.92307692308</v>
      </c>
      <c r="E255" s="16">
        <v>16500</v>
      </c>
      <c r="F255" s="16">
        <v>95638.39</v>
      </c>
    </row>
    <row r="256" spans="1:6" ht="15">
      <c r="A256" s="21" t="s">
        <v>44</v>
      </c>
      <c r="B256" s="16">
        <v>61</v>
      </c>
      <c r="C256" s="22">
        <v>1970.008</v>
      </c>
      <c r="D256" s="16">
        <f t="shared" si="16"/>
        <v>32295.213114754097</v>
      </c>
      <c r="E256" s="16">
        <v>16500</v>
      </c>
      <c r="F256" s="16">
        <v>85349.39</v>
      </c>
    </row>
    <row r="257" spans="1:6" ht="15">
      <c r="A257" s="21" t="s">
        <v>45</v>
      </c>
      <c r="B257" s="16">
        <v>67</v>
      </c>
      <c r="C257" s="22">
        <v>2743.521</v>
      </c>
      <c r="D257" s="16">
        <f t="shared" si="16"/>
        <v>40948.07462686567</v>
      </c>
      <c r="E257" s="16">
        <v>16500</v>
      </c>
      <c r="F257" s="16">
        <v>115084.83</v>
      </c>
    </row>
    <row r="258" spans="1:6" ht="15">
      <c r="A258" s="21" t="s">
        <v>46</v>
      </c>
      <c r="B258" s="16">
        <v>87</v>
      </c>
      <c r="C258" s="22">
        <v>2501.013</v>
      </c>
      <c r="D258" s="16">
        <f t="shared" si="16"/>
        <v>28747.275862068964</v>
      </c>
      <c r="E258" s="16">
        <v>16500</v>
      </c>
      <c r="F258" s="16">
        <v>91652.98</v>
      </c>
    </row>
    <row r="259" spans="1:6" ht="15">
      <c r="A259" s="21" t="s">
        <v>47</v>
      </c>
      <c r="B259" s="16">
        <v>76.4</v>
      </c>
      <c r="C259" s="22">
        <v>2994.462</v>
      </c>
      <c r="D259" s="16">
        <f t="shared" si="16"/>
        <v>39194.528795811515</v>
      </c>
      <c r="E259" s="16">
        <v>16500</v>
      </c>
      <c r="F259" s="16">
        <v>87183.32</v>
      </c>
    </row>
    <row r="260" spans="1:6" ht="15">
      <c r="A260" s="21" t="s">
        <v>48</v>
      </c>
      <c r="B260" s="16">
        <v>71</v>
      </c>
      <c r="C260" s="22">
        <v>2515.816</v>
      </c>
      <c r="D260" s="16">
        <f t="shared" si="16"/>
        <v>35434.028169014084</v>
      </c>
      <c r="E260" s="16">
        <v>16500</v>
      </c>
      <c r="F260" s="16">
        <v>105796</v>
      </c>
    </row>
    <row r="261" spans="1:6" ht="15">
      <c r="A261" s="21" t="s">
        <v>49</v>
      </c>
      <c r="B261" s="16">
        <v>82</v>
      </c>
      <c r="C261" s="22">
        <v>2664.659</v>
      </c>
      <c r="D261" s="16">
        <f t="shared" si="16"/>
        <v>32495.841463414636</v>
      </c>
      <c r="E261" s="16">
        <v>16500</v>
      </c>
      <c r="F261" s="16">
        <v>116747.53</v>
      </c>
    </row>
    <row r="262" spans="1:6" ht="15">
      <c r="A262" s="21"/>
      <c r="B262" s="16"/>
      <c r="C262" s="16"/>
      <c r="D262" s="16"/>
      <c r="E262" s="16"/>
      <c r="F262" s="16"/>
    </row>
    <row r="263" spans="1:6" ht="15">
      <c r="A263" s="37" t="s">
        <v>7</v>
      </c>
      <c r="B263" s="40">
        <f>SUM(B265:B279)</f>
        <v>0</v>
      </c>
      <c r="C263" s="41">
        <f>SUM(C265:C279)</f>
        <v>0</v>
      </c>
      <c r="D263" s="42" t="e">
        <f>C263/B263*1000</f>
        <v>#DIV/0!</v>
      </c>
      <c r="E263" s="38"/>
      <c r="F263" s="38"/>
    </row>
    <row r="264" spans="1:6" ht="15">
      <c r="A264" s="87" t="s">
        <v>22</v>
      </c>
      <c r="B264" s="88"/>
      <c r="C264" s="88"/>
      <c r="D264" s="88"/>
      <c r="E264" s="88"/>
      <c r="F264" s="89"/>
    </row>
    <row r="265" spans="1:6" ht="15">
      <c r="A265" s="21" t="s">
        <v>35</v>
      </c>
      <c r="B265" s="16"/>
      <c r="C265" s="22"/>
      <c r="D265" s="16" t="e">
        <f>C265/B265*1000</f>
        <v>#DIV/0!</v>
      </c>
      <c r="E265" s="16"/>
      <c r="F265" s="16"/>
    </row>
    <row r="266" spans="1:6" ht="15">
      <c r="A266" s="21" t="s">
        <v>36</v>
      </c>
      <c r="B266" s="16"/>
      <c r="C266" s="22"/>
      <c r="D266" s="16" t="e">
        <f aca="true" t="shared" si="17" ref="D266:D279">C266/B266*1000</f>
        <v>#DIV/0!</v>
      </c>
      <c r="E266" s="16"/>
      <c r="F266" s="16"/>
    </row>
    <row r="267" spans="1:6" ht="15">
      <c r="A267" s="21" t="s">
        <v>37</v>
      </c>
      <c r="B267" s="16"/>
      <c r="C267" s="22"/>
      <c r="D267" s="16" t="e">
        <f t="shared" si="17"/>
        <v>#DIV/0!</v>
      </c>
      <c r="E267" s="16"/>
      <c r="F267" s="16"/>
    </row>
    <row r="268" spans="1:6" ht="15">
      <c r="A268" s="21" t="s">
        <v>38</v>
      </c>
      <c r="B268" s="16"/>
      <c r="C268" s="22"/>
      <c r="D268" s="16" t="e">
        <f t="shared" si="17"/>
        <v>#DIV/0!</v>
      </c>
      <c r="E268" s="16"/>
      <c r="F268" s="16"/>
    </row>
    <row r="269" spans="1:6" ht="15">
      <c r="A269" s="21" t="s">
        <v>39</v>
      </c>
      <c r="B269" s="16"/>
      <c r="C269" s="22"/>
      <c r="D269" s="16" t="e">
        <f t="shared" si="17"/>
        <v>#DIV/0!</v>
      </c>
      <c r="E269" s="16"/>
      <c r="F269" s="16"/>
    </row>
    <row r="270" spans="1:6" ht="15">
      <c r="A270" s="21" t="s">
        <v>40</v>
      </c>
      <c r="B270" s="16"/>
      <c r="C270" s="22"/>
      <c r="D270" s="16" t="e">
        <f t="shared" si="17"/>
        <v>#DIV/0!</v>
      </c>
      <c r="E270" s="16"/>
      <c r="F270" s="16"/>
    </row>
    <row r="271" spans="1:6" ht="15">
      <c r="A271" s="21" t="s">
        <v>41</v>
      </c>
      <c r="B271" s="16"/>
      <c r="C271" s="22"/>
      <c r="D271" s="16" t="e">
        <f>C271/B271*1000</f>
        <v>#DIV/0!</v>
      </c>
      <c r="E271" s="16"/>
      <c r="F271" s="16"/>
    </row>
    <row r="272" spans="1:6" ht="15">
      <c r="A272" s="21" t="s">
        <v>43</v>
      </c>
      <c r="B272" s="16"/>
      <c r="C272" s="22"/>
      <c r="D272" s="16" t="e">
        <f t="shared" si="17"/>
        <v>#DIV/0!</v>
      </c>
      <c r="E272" s="16"/>
      <c r="F272" s="16"/>
    </row>
    <row r="273" spans="1:6" ht="15">
      <c r="A273" s="21" t="s">
        <v>42</v>
      </c>
      <c r="B273" s="16"/>
      <c r="C273" s="22"/>
      <c r="D273" s="16" t="e">
        <f t="shared" si="17"/>
        <v>#DIV/0!</v>
      </c>
      <c r="E273" s="16"/>
      <c r="F273" s="16"/>
    </row>
    <row r="274" spans="1:6" ht="15">
      <c r="A274" s="21" t="s">
        <v>44</v>
      </c>
      <c r="B274" s="16"/>
      <c r="C274" s="22"/>
      <c r="D274" s="16" t="e">
        <f t="shared" si="17"/>
        <v>#DIV/0!</v>
      </c>
      <c r="E274" s="16"/>
      <c r="F274" s="16"/>
    </row>
    <row r="275" spans="1:6" ht="15">
      <c r="A275" s="21" t="s">
        <v>45</v>
      </c>
      <c r="B275" s="16"/>
      <c r="C275" s="22"/>
      <c r="D275" s="16" t="e">
        <f t="shared" si="17"/>
        <v>#DIV/0!</v>
      </c>
      <c r="E275" s="16"/>
      <c r="F275" s="16"/>
    </row>
    <row r="276" spans="1:6" ht="15">
      <c r="A276" s="21" t="s">
        <v>46</v>
      </c>
      <c r="B276" s="16"/>
      <c r="C276" s="22"/>
      <c r="D276" s="16" t="e">
        <f t="shared" si="17"/>
        <v>#DIV/0!</v>
      </c>
      <c r="E276" s="16"/>
      <c r="F276" s="16"/>
    </row>
    <row r="277" spans="1:6" ht="15">
      <c r="A277" s="21" t="s">
        <v>47</v>
      </c>
      <c r="B277" s="16"/>
      <c r="C277" s="22"/>
      <c r="D277" s="16" t="e">
        <f t="shared" si="17"/>
        <v>#DIV/0!</v>
      </c>
      <c r="E277" s="16"/>
      <c r="F277" s="16"/>
    </row>
    <row r="278" spans="1:6" ht="15">
      <c r="A278" s="21" t="s">
        <v>48</v>
      </c>
      <c r="B278" s="16"/>
      <c r="C278" s="22"/>
      <c r="D278" s="16" t="e">
        <f t="shared" si="17"/>
        <v>#DIV/0!</v>
      </c>
      <c r="E278" s="16"/>
      <c r="F278" s="16"/>
    </row>
    <row r="279" spans="1:6" ht="15">
      <c r="A279" s="21" t="s">
        <v>49</v>
      </c>
      <c r="B279" s="16"/>
      <c r="C279" s="22"/>
      <c r="D279" s="16" t="e">
        <f t="shared" si="17"/>
        <v>#DIV/0!</v>
      </c>
      <c r="E279" s="16"/>
      <c r="F279" s="16"/>
    </row>
    <row r="280" spans="1:6" ht="15">
      <c r="A280" s="21"/>
      <c r="B280" s="16"/>
      <c r="C280" s="16"/>
      <c r="D280" s="16"/>
      <c r="E280" s="16"/>
      <c r="F280" s="16"/>
    </row>
    <row r="281" spans="1:6" s="5" customFormat="1" ht="14.25">
      <c r="A281" s="43" t="s">
        <v>8</v>
      </c>
      <c r="B281" s="44">
        <f>SUM(B283:B297)</f>
        <v>0</v>
      </c>
      <c r="C281" s="45">
        <f>SUM(C283:C297)</f>
        <v>0</v>
      </c>
      <c r="D281" s="46" t="e">
        <f>C281/B281*1000</f>
        <v>#DIV/0!</v>
      </c>
      <c r="E281" s="46"/>
      <c r="F281" s="46"/>
    </row>
    <row r="282" spans="1:6" ht="15">
      <c r="A282" s="87" t="s">
        <v>22</v>
      </c>
      <c r="B282" s="88"/>
      <c r="C282" s="88"/>
      <c r="D282" s="88"/>
      <c r="E282" s="88"/>
      <c r="F282" s="89"/>
    </row>
    <row r="283" spans="1:6" ht="15">
      <c r="A283" s="21" t="s">
        <v>35</v>
      </c>
      <c r="B283" s="16"/>
      <c r="C283" s="22"/>
      <c r="D283" s="16" t="e">
        <f>C283/B283*1000</f>
        <v>#DIV/0!</v>
      </c>
      <c r="E283" s="16"/>
      <c r="F283" s="16"/>
    </row>
    <row r="284" spans="1:6" ht="15">
      <c r="A284" s="21" t="s">
        <v>36</v>
      </c>
      <c r="B284" s="16"/>
      <c r="C284" s="22"/>
      <c r="D284" s="16" t="e">
        <f aca="true" t="shared" si="18" ref="D284:D297">C284/B284*1000</f>
        <v>#DIV/0!</v>
      </c>
      <c r="E284" s="16"/>
      <c r="F284" s="16"/>
    </row>
    <row r="285" spans="1:6" ht="15">
      <c r="A285" s="21" t="s">
        <v>37</v>
      </c>
      <c r="B285" s="16"/>
      <c r="C285" s="22"/>
      <c r="D285" s="16" t="e">
        <f t="shared" si="18"/>
        <v>#DIV/0!</v>
      </c>
      <c r="E285" s="16"/>
      <c r="F285" s="16"/>
    </row>
    <row r="286" spans="1:6" ht="15">
      <c r="A286" s="21" t="s">
        <v>38</v>
      </c>
      <c r="B286" s="16"/>
      <c r="C286" s="22"/>
      <c r="D286" s="16" t="e">
        <f t="shared" si="18"/>
        <v>#DIV/0!</v>
      </c>
      <c r="E286" s="16"/>
      <c r="F286" s="16"/>
    </row>
    <row r="287" spans="1:6" ht="15">
      <c r="A287" s="21" t="s">
        <v>39</v>
      </c>
      <c r="B287" s="16"/>
      <c r="C287" s="22"/>
      <c r="D287" s="16" t="e">
        <f t="shared" si="18"/>
        <v>#DIV/0!</v>
      </c>
      <c r="E287" s="16"/>
      <c r="F287" s="16"/>
    </row>
    <row r="288" spans="1:6" ht="15">
      <c r="A288" s="21" t="s">
        <v>40</v>
      </c>
      <c r="B288" s="16"/>
      <c r="C288" s="22"/>
      <c r="D288" s="16" t="e">
        <f t="shared" si="18"/>
        <v>#DIV/0!</v>
      </c>
      <c r="E288" s="16"/>
      <c r="F288" s="16"/>
    </row>
    <row r="289" spans="1:6" ht="15">
      <c r="A289" s="21" t="s">
        <v>41</v>
      </c>
      <c r="B289" s="16"/>
      <c r="C289" s="22"/>
      <c r="D289" s="16" t="e">
        <f t="shared" si="18"/>
        <v>#DIV/0!</v>
      </c>
      <c r="E289" s="16"/>
      <c r="F289" s="16"/>
    </row>
    <row r="290" spans="1:6" ht="15">
      <c r="A290" s="21" t="s">
        <v>43</v>
      </c>
      <c r="B290" s="16"/>
      <c r="C290" s="22"/>
      <c r="D290" s="16" t="e">
        <f t="shared" si="18"/>
        <v>#DIV/0!</v>
      </c>
      <c r="E290" s="16"/>
      <c r="F290" s="16"/>
    </row>
    <row r="291" spans="1:6" ht="15">
      <c r="A291" s="21" t="s">
        <v>42</v>
      </c>
      <c r="B291" s="16"/>
      <c r="C291" s="22"/>
      <c r="D291" s="16" t="e">
        <f t="shared" si="18"/>
        <v>#DIV/0!</v>
      </c>
      <c r="E291" s="16"/>
      <c r="F291" s="16"/>
    </row>
    <row r="292" spans="1:6" ht="15">
      <c r="A292" s="21" t="s">
        <v>44</v>
      </c>
      <c r="B292" s="16"/>
      <c r="C292" s="22"/>
      <c r="D292" s="16" t="e">
        <f t="shared" si="18"/>
        <v>#DIV/0!</v>
      </c>
      <c r="E292" s="16"/>
      <c r="F292" s="16"/>
    </row>
    <row r="293" spans="1:6" ht="15">
      <c r="A293" s="21" t="s">
        <v>45</v>
      </c>
      <c r="B293" s="16"/>
      <c r="C293" s="22"/>
      <c r="D293" s="16" t="e">
        <f t="shared" si="18"/>
        <v>#DIV/0!</v>
      </c>
      <c r="E293" s="16"/>
      <c r="F293" s="16"/>
    </row>
    <row r="294" spans="1:6" ht="15">
      <c r="A294" s="21" t="s">
        <v>46</v>
      </c>
      <c r="B294" s="16"/>
      <c r="C294" s="22"/>
      <c r="D294" s="16" t="e">
        <f t="shared" si="18"/>
        <v>#DIV/0!</v>
      </c>
      <c r="E294" s="16"/>
      <c r="F294" s="16"/>
    </row>
    <row r="295" spans="1:6" ht="15">
      <c r="A295" s="21" t="s">
        <v>47</v>
      </c>
      <c r="B295" s="16"/>
      <c r="C295" s="22"/>
      <c r="D295" s="16" t="e">
        <f t="shared" si="18"/>
        <v>#DIV/0!</v>
      </c>
      <c r="E295" s="16"/>
      <c r="F295" s="16"/>
    </row>
    <row r="296" spans="1:6" ht="15">
      <c r="A296" s="21" t="s">
        <v>48</v>
      </c>
      <c r="B296" s="16"/>
      <c r="C296" s="22"/>
      <c r="D296" s="16" t="e">
        <f t="shared" si="18"/>
        <v>#DIV/0!</v>
      </c>
      <c r="E296" s="16"/>
      <c r="F296" s="16"/>
    </row>
    <row r="297" spans="1:6" ht="15">
      <c r="A297" s="21" t="s">
        <v>49</v>
      </c>
      <c r="B297" s="16"/>
      <c r="C297" s="22"/>
      <c r="D297" s="16" t="e">
        <f t="shared" si="18"/>
        <v>#DIV/0!</v>
      </c>
      <c r="E297" s="16"/>
      <c r="F297" s="16"/>
    </row>
    <row r="298" spans="1:6" ht="15">
      <c r="A298" s="21"/>
      <c r="B298" s="16"/>
      <c r="C298" s="16"/>
      <c r="D298" s="16"/>
      <c r="E298" s="16"/>
      <c r="F298" s="16"/>
    </row>
    <row r="299" spans="1:6" ht="15">
      <c r="A299" s="37" t="s">
        <v>9</v>
      </c>
      <c r="B299" s="40">
        <f>SUM(B301:B315)</f>
        <v>0</v>
      </c>
      <c r="C299" s="41">
        <f>SUM(C301:C315)</f>
        <v>0</v>
      </c>
      <c r="D299" s="38" t="e">
        <f>C299/B299*1000</f>
        <v>#DIV/0!</v>
      </c>
      <c r="E299" s="38"/>
      <c r="F299" s="38"/>
    </row>
    <row r="300" spans="1:6" ht="15">
      <c r="A300" s="87" t="s">
        <v>22</v>
      </c>
      <c r="B300" s="88"/>
      <c r="C300" s="88"/>
      <c r="D300" s="88"/>
      <c r="E300" s="88"/>
      <c r="F300" s="89"/>
    </row>
    <row r="301" spans="1:6" ht="15">
      <c r="A301" s="21" t="s">
        <v>35</v>
      </c>
      <c r="B301" s="16"/>
      <c r="C301" s="22"/>
      <c r="D301" s="16" t="e">
        <f>C301/B301*1000</f>
        <v>#DIV/0!</v>
      </c>
      <c r="E301" s="67"/>
      <c r="F301" s="12"/>
    </row>
    <row r="302" spans="1:6" ht="15">
      <c r="A302" s="21" t="s">
        <v>36</v>
      </c>
      <c r="B302" s="16"/>
      <c r="C302" s="22"/>
      <c r="D302" s="16" t="e">
        <f aca="true" t="shared" si="19" ref="D302:D315">C302/B302*1000</f>
        <v>#DIV/0!</v>
      </c>
      <c r="E302" s="16"/>
      <c r="F302" s="16"/>
    </row>
    <row r="303" spans="1:6" ht="15">
      <c r="A303" s="21" t="s">
        <v>37</v>
      </c>
      <c r="B303" s="16"/>
      <c r="C303" s="22"/>
      <c r="D303" s="16" t="e">
        <f t="shared" si="19"/>
        <v>#DIV/0!</v>
      </c>
      <c r="E303" s="16"/>
      <c r="F303" s="16"/>
    </row>
    <row r="304" spans="1:6" ht="15">
      <c r="A304" s="21" t="s">
        <v>38</v>
      </c>
      <c r="B304" s="16"/>
      <c r="C304" s="22"/>
      <c r="D304" s="16" t="e">
        <f t="shared" si="19"/>
        <v>#DIV/0!</v>
      </c>
      <c r="E304" s="16"/>
      <c r="F304" s="16"/>
    </row>
    <row r="305" spans="1:6" ht="15">
      <c r="A305" s="21" t="s">
        <v>39</v>
      </c>
      <c r="B305" s="16"/>
      <c r="C305" s="22"/>
      <c r="D305" s="16" t="e">
        <f t="shared" si="19"/>
        <v>#DIV/0!</v>
      </c>
      <c r="E305" s="16"/>
      <c r="F305" s="16"/>
    </row>
    <row r="306" spans="1:6" ht="15">
      <c r="A306" s="21" t="s">
        <v>40</v>
      </c>
      <c r="B306" s="16"/>
      <c r="C306" s="22"/>
      <c r="D306" s="16" t="e">
        <f t="shared" si="19"/>
        <v>#DIV/0!</v>
      </c>
      <c r="E306" s="16"/>
      <c r="F306" s="16"/>
    </row>
    <row r="307" spans="1:6" ht="15">
      <c r="A307" s="21" t="s">
        <v>41</v>
      </c>
      <c r="B307" s="16"/>
      <c r="C307" s="22"/>
      <c r="D307" s="16" t="e">
        <f t="shared" si="19"/>
        <v>#DIV/0!</v>
      </c>
      <c r="E307" s="16"/>
      <c r="F307" s="16"/>
    </row>
    <row r="308" spans="1:6" ht="15">
      <c r="A308" s="21" t="s">
        <v>43</v>
      </c>
      <c r="B308" s="16"/>
      <c r="C308" s="22"/>
      <c r="D308" s="16" t="e">
        <f t="shared" si="19"/>
        <v>#DIV/0!</v>
      </c>
      <c r="E308" s="16"/>
      <c r="F308" s="16"/>
    </row>
    <row r="309" spans="1:6" ht="15">
      <c r="A309" s="21" t="s">
        <v>42</v>
      </c>
      <c r="B309" s="16"/>
      <c r="C309" s="22"/>
      <c r="D309" s="16" t="e">
        <f t="shared" si="19"/>
        <v>#DIV/0!</v>
      </c>
      <c r="E309" s="16"/>
      <c r="F309" s="16"/>
    </row>
    <row r="310" spans="1:6" ht="15">
      <c r="A310" s="21" t="s">
        <v>44</v>
      </c>
      <c r="B310" s="16"/>
      <c r="C310" s="22"/>
      <c r="D310" s="16" t="e">
        <f t="shared" si="19"/>
        <v>#DIV/0!</v>
      </c>
      <c r="E310" s="16"/>
      <c r="F310" s="16"/>
    </row>
    <row r="311" spans="1:6" ht="15">
      <c r="A311" s="21" t="s">
        <v>45</v>
      </c>
      <c r="B311" s="16"/>
      <c r="C311" s="22"/>
      <c r="D311" s="16" t="e">
        <f t="shared" si="19"/>
        <v>#DIV/0!</v>
      </c>
      <c r="E311" s="16"/>
      <c r="F311" s="16"/>
    </row>
    <row r="312" spans="1:6" ht="15">
      <c r="A312" s="21" t="s">
        <v>46</v>
      </c>
      <c r="B312" s="16"/>
      <c r="C312" s="22"/>
      <c r="D312" s="16" t="e">
        <f t="shared" si="19"/>
        <v>#DIV/0!</v>
      </c>
      <c r="E312" s="16"/>
      <c r="F312" s="12"/>
    </row>
    <row r="313" spans="1:6" ht="15">
      <c r="A313" s="21" t="s">
        <v>47</v>
      </c>
      <c r="B313" s="16"/>
      <c r="C313" s="22"/>
      <c r="D313" s="16" t="e">
        <f t="shared" si="19"/>
        <v>#DIV/0!</v>
      </c>
      <c r="E313" s="16"/>
      <c r="F313" s="16"/>
    </row>
    <row r="314" spans="1:6" ht="15">
      <c r="A314" s="21" t="s">
        <v>48</v>
      </c>
      <c r="B314" s="16"/>
      <c r="C314" s="22"/>
      <c r="D314" s="16" t="e">
        <f t="shared" si="19"/>
        <v>#DIV/0!</v>
      </c>
      <c r="E314" s="16"/>
      <c r="F314" s="16"/>
    </row>
    <row r="315" spans="1:6" ht="15">
      <c r="A315" s="21" t="s">
        <v>49</v>
      </c>
      <c r="B315" s="16"/>
      <c r="C315" s="22"/>
      <c r="D315" s="16" t="e">
        <f t="shared" si="19"/>
        <v>#DIV/0!</v>
      </c>
      <c r="E315" s="16"/>
      <c r="F315" s="16"/>
    </row>
    <row r="316" spans="1:6" ht="15">
      <c r="A316" s="21"/>
      <c r="B316" s="16"/>
      <c r="C316" s="16"/>
      <c r="D316" s="16"/>
      <c r="E316" s="16"/>
      <c r="F316" s="16"/>
    </row>
    <row r="317" spans="1:6" ht="15">
      <c r="A317" s="47" t="s">
        <v>10</v>
      </c>
      <c r="B317" s="50">
        <f>SUM(B319:B333)</f>
        <v>0</v>
      </c>
      <c r="C317" s="51">
        <f>SUM(C319:C333)</f>
        <v>0</v>
      </c>
      <c r="D317" s="48" t="e">
        <f>C317/B317*1000</f>
        <v>#DIV/0!</v>
      </c>
      <c r="E317" s="48"/>
      <c r="F317" s="48"/>
    </row>
    <row r="318" spans="1:6" ht="15">
      <c r="A318" s="21" t="s">
        <v>22</v>
      </c>
      <c r="B318" s="13"/>
      <c r="C318" s="16"/>
      <c r="D318" s="16"/>
      <c r="E318" s="16"/>
      <c r="F318" s="16"/>
    </row>
    <row r="319" spans="1:6" ht="15.75">
      <c r="A319" s="21" t="s">
        <v>35</v>
      </c>
      <c r="B319" s="16"/>
      <c r="C319" s="22"/>
      <c r="D319" s="16" t="e">
        <f>C319/B319*1000</f>
        <v>#DIV/0!</v>
      </c>
      <c r="E319" s="72"/>
      <c r="F319" s="72"/>
    </row>
    <row r="320" spans="1:6" ht="15">
      <c r="A320" s="21" t="s">
        <v>36</v>
      </c>
      <c r="B320" s="16"/>
      <c r="C320" s="22"/>
      <c r="D320" s="16" t="e">
        <f aca="true" t="shared" si="20" ref="D320:D333">C320/B320*1000</f>
        <v>#DIV/0!</v>
      </c>
      <c r="E320" s="53"/>
      <c r="F320" s="53"/>
    </row>
    <row r="321" spans="1:6" ht="15">
      <c r="A321" s="21" t="s">
        <v>37</v>
      </c>
      <c r="B321" s="16"/>
      <c r="C321" s="22"/>
      <c r="D321" s="16" t="e">
        <f t="shared" si="20"/>
        <v>#DIV/0!</v>
      </c>
      <c r="E321" s="53"/>
      <c r="F321" s="53"/>
    </row>
    <row r="322" spans="1:6" ht="15">
      <c r="A322" s="21" t="s">
        <v>38</v>
      </c>
      <c r="B322" s="16"/>
      <c r="C322" s="22"/>
      <c r="D322" s="16" t="e">
        <f t="shared" si="20"/>
        <v>#DIV/0!</v>
      </c>
      <c r="E322" s="16"/>
      <c r="F322" s="53"/>
    </row>
    <row r="323" spans="1:6" ht="15">
      <c r="A323" s="21" t="s">
        <v>39</v>
      </c>
      <c r="B323" s="16"/>
      <c r="C323" s="22"/>
      <c r="D323" s="16" t="e">
        <f t="shared" si="20"/>
        <v>#DIV/0!</v>
      </c>
      <c r="E323" s="16"/>
      <c r="F323" s="53"/>
    </row>
    <row r="324" spans="1:6" ht="15">
      <c r="A324" s="21" t="s">
        <v>40</v>
      </c>
      <c r="B324" s="16"/>
      <c r="C324" s="22"/>
      <c r="D324" s="16" t="e">
        <f t="shared" si="20"/>
        <v>#DIV/0!</v>
      </c>
      <c r="E324" s="16"/>
      <c r="F324" s="76"/>
    </row>
    <row r="325" spans="1:6" ht="15">
      <c r="A325" s="21" t="s">
        <v>41</v>
      </c>
      <c r="B325" s="16"/>
      <c r="C325" s="22"/>
      <c r="D325" s="16" t="e">
        <f t="shared" si="20"/>
        <v>#DIV/0!</v>
      </c>
      <c r="E325" s="16"/>
      <c r="F325" s="53"/>
    </row>
    <row r="326" spans="1:6" ht="15">
      <c r="A326" s="21" t="s">
        <v>43</v>
      </c>
      <c r="B326" s="16"/>
      <c r="C326" s="22"/>
      <c r="D326" s="16" t="e">
        <f t="shared" si="20"/>
        <v>#DIV/0!</v>
      </c>
      <c r="E326" s="16"/>
      <c r="F326" s="53"/>
    </row>
    <row r="327" spans="1:6" ht="15">
      <c r="A327" s="21" t="s">
        <v>42</v>
      </c>
      <c r="B327" s="16"/>
      <c r="C327" s="22"/>
      <c r="D327" s="16" t="e">
        <f t="shared" si="20"/>
        <v>#DIV/0!</v>
      </c>
      <c r="E327" s="16"/>
      <c r="F327" s="53"/>
    </row>
    <row r="328" spans="1:6" ht="15">
      <c r="A328" s="21" t="s">
        <v>44</v>
      </c>
      <c r="B328" s="16"/>
      <c r="C328" s="22"/>
      <c r="D328" s="16" t="e">
        <f t="shared" si="20"/>
        <v>#DIV/0!</v>
      </c>
      <c r="E328" s="16"/>
      <c r="F328" s="53"/>
    </row>
    <row r="329" spans="1:6" ht="15">
      <c r="A329" s="21" t="s">
        <v>45</v>
      </c>
      <c r="B329" s="16"/>
      <c r="C329" s="22"/>
      <c r="D329" s="16" t="e">
        <f t="shared" si="20"/>
        <v>#DIV/0!</v>
      </c>
      <c r="E329" s="16"/>
      <c r="F329" s="53"/>
    </row>
    <row r="330" spans="1:6" ht="15">
      <c r="A330" s="21" t="s">
        <v>46</v>
      </c>
      <c r="B330" s="16"/>
      <c r="C330" s="22"/>
      <c r="D330" s="16" t="e">
        <f t="shared" si="20"/>
        <v>#DIV/0!</v>
      </c>
      <c r="E330" s="53"/>
      <c r="F330" s="53"/>
    </row>
    <row r="331" spans="1:6" ht="15">
      <c r="A331" s="21" t="s">
        <v>47</v>
      </c>
      <c r="B331" s="16"/>
      <c r="C331" s="22"/>
      <c r="D331" s="16" t="e">
        <f t="shared" si="20"/>
        <v>#DIV/0!</v>
      </c>
      <c r="E331" s="53"/>
      <c r="F331" s="53"/>
    </row>
    <row r="332" spans="1:6" ht="15">
      <c r="A332" s="21" t="s">
        <v>48</v>
      </c>
      <c r="B332" s="16"/>
      <c r="C332" s="22"/>
      <c r="D332" s="16" t="e">
        <f t="shared" si="20"/>
        <v>#DIV/0!</v>
      </c>
      <c r="E332" s="16"/>
      <c r="F332" s="77"/>
    </row>
    <row r="333" spans="1:6" ht="15">
      <c r="A333" s="21" t="s">
        <v>49</v>
      </c>
      <c r="B333" s="16"/>
      <c r="C333" s="22"/>
      <c r="D333" s="16" t="e">
        <f t="shared" si="20"/>
        <v>#DIV/0!</v>
      </c>
      <c r="E333" s="16"/>
      <c r="F333" s="53"/>
    </row>
    <row r="334" spans="1:6" ht="15">
      <c r="A334" s="21"/>
      <c r="B334" s="13"/>
      <c r="C334" s="16"/>
      <c r="D334" s="16"/>
      <c r="E334" s="16"/>
      <c r="F334" s="16"/>
    </row>
    <row r="335" spans="1:6" ht="15">
      <c r="A335" s="37" t="s">
        <v>11</v>
      </c>
      <c r="B335" s="38">
        <f>SUM(B337:B351)</f>
        <v>0</v>
      </c>
      <c r="C335" s="41">
        <f>SUM(C337:C351)</f>
        <v>0</v>
      </c>
      <c r="D335" s="38" t="e">
        <f>C335/B335*1000</f>
        <v>#DIV/0!</v>
      </c>
      <c r="E335" s="38"/>
      <c r="F335" s="38"/>
    </row>
    <row r="336" spans="1:6" ht="15">
      <c r="A336" s="21" t="s">
        <v>22</v>
      </c>
      <c r="B336" s="16"/>
      <c r="C336" s="16"/>
      <c r="D336" s="16"/>
      <c r="E336" s="16"/>
      <c r="F336" s="16"/>
    </row>
    <row r="337" spans="1:6" ht="15">
      <c r="A337" s="21" t="s">
        <v>35</v>
      </c>
      <c r="B337" s="16"/>
      <c r="C337" s="22"/>
      <c r="D337" s="16" t="e">
        <f>C337/B337*1000</f>
        <v>#DIV/0!</v>
      </c>
      <c r="E337" s="60"/>
      <c r="F337" s="60"/>
    </row>
    <row r="338" spans="1:6" ht="15">
      <c r="A338" s="21" t="s">
        <v>36</v>
      </c>
      <c r="B338" s="16"/>
      <c r="C338" s="22"/>
      <c r="D338" s="16" t="e">
        <f aca="true" t="shared" si="21" ref="D338:D351">C338/B338*1000</f>
        <v>#DIV/0!</v>
      </c>
      <c r="E338" s="61"/>
      <c r="F338" s="61"/>
    </row>
    <row r="339" spans="1:6" ht="15">
      <c r="A339" s="21" t="s">
        <v>37</v>
      </c>
      <c r="B339" s="16"/>
      <c r="C339" s="22"/>
      <c r="D339" s="16" t="e">
        <f t="shared" si="21"/>
        <v>#DIV/0!</v>
      </c>
      <c r="E339" s="61"/>
      <c r="F339" s="61"/>
    </row>
    <row r="340" spans="1:6" ht="15">
      <c r="A340" s="21" t="s">
        <v>38</v>
      </c>
      <c r="B340" s="16"/>
      <c r="C340" s="22"/>
      <c r="D340" s="16" t="e">
        <f t="shared" si="21"/>
        <v>#DIV/0!</v>
      </c>
      <c r="E340" s="61"/>
      <c r="F340" s="61"/>
    </row>
    <row r="341" spans="1:6" ht="15">
      <c r="A341" s="21" t="s">
        <v>39</v>
      </c>
      <c r="B341" s="16"/>
      <c r="C341" s="22"/>
      <c r="D341" s="16" t="e">
        <f t="shared" si="21"/>
        <v>#DIV/0!</v>
      </c>
      <c r="E341" s="61"/>
      <c r="F341" s="61"/>
    </row>
    <row r="342" spans="1:6" ht="15">
      <c r="A342" s="21" t="s">
        <v>40</v>
      </c>
      <c r="B342" s="16"/>
      <c r="C342" s="22"/>
      <c r="D342" s="16" t="e">
        <f t="shared" si="21"/>
        <v>#DIV/0!</v>
      </c>
      <c r="E342" s="62"/>
      <c r="F342" s="62"/>
    </row>
    <row r="343" spans="1:6" ht="15">
      <c r="A343" s="21" t="s">
        <v>41</v>
      </c>
      <c r="B343" s="16"/>
      <c r="C343" s="22"/>
      <c r="D343" s="16" t="e">
        <f t="shared" si="21"/>
        <v>#DIV/0!</v>
      </c>
      <c r="E343" s="61"/>
      <c r="F343" s="61"/>
    </row>
    <row r="344" spans="1:6" ht="15">
      <c r="A344" s="21" t="s">
        <v>43</v>
      </c>
      <c r="B344" s="16"/>
      <c r="C344" s="22"/>
      <c r="D344" s="16" t="e">
        <f t="shared" si="21"/>
        <v>#DIV/0!</v>
      </c>
      <c r="E344" s="61"/>
      <c r="F344" s="61"/>
    </row>
    <row r="345" spans="1:6" ht="15">
      <c r="A345" s="21" t="s">
        <v>42</v>
      </c>
      <c r="B345" s="16"/>
      <c r="C345" s="22"/>
      <c r="D345" s="16" t="e">
        <f t="shared" si="21"/>
        <v>#DIV/0!</v>
      </c>
      <c r="E345" s="61"/>
      <c r="F345" s="61"/>
    </row>
    <row r="346" spans="1:6" ht="15">
      <c r="A346" s="21" t="s">
        <v>44</v>
      </c>
      <c r="B346" s="16"/>
      <c r="C346" s="22"/>
      <c r="D346" s="16" t="e">
        <f t="shared" si="21"/>
        <v>#DIV/0!</v>
      </c>
      <c r="E346" s="61"/>
      <c r="F346" s="61"/>
    </row>
    <row r="347" spans="1:6" ht="15">
      <c r="A347" s="21" t="s">
        <v>45</v>
      </c>
      <c r="B347" s="16"/>
      <c r="C347" s="22"/>
      <c r="D347" s="16" t="e">
        <f t="shared" si="21"/>
        <v>#DIV/0!</v>
      </c>
      <c r="E347" s="63"/>
      <c r="F347" s="63"/>
    </row>
    <row r="348" spans="1:6" ht="15">
      <c r="A348" s="21" t="s">
        <v>46</v>
      </c>
      <c r="B348" s="16"/>
      <c r="C348" s="22"/>
      <c r="D348" s="16" t="e">
        <f t="shared" si="21"/>
        <v>#DIV/0!</v>
      </c>
      <c r="E348" s="61"/>
      <c r="F348" s="61"/>
    </row>
    <row r="349" spans="1:6" ht="15">
      <c r="A349" s="21" t="s">
        <v>47</v>
      </c>
      <c r="B349" s="16"/>
      <c r="C349" s="22"/>
      <c r="D349" s="16" t="e">
        <f t="shared" si="21"/>
        <v>#DIV/0!</v>
      </c>
      <c r="E349" s="61"/>
      <c r="F349" s="61"/>
    </row>
    <row r="350" spans="1:6" ht="15">
      <c r="A350" s="21" t="s">
        <v>48</v>
      </c>
      <c r="B350" s="16"/>
      <c r="C350" s="22"/>
      <c r="D350" s="16" t="e">
        <f t="shared" si="21"/>
        <v>#DIV/0!</v>
      </c>
      <c r="E350" s="64"/>
      <c r="F350" s="65"/>
    </row>
    <row r="351" spans="1:6" ht="15">
      <c r="A351" s="21" t="s">
        <v>49</v>
      </c>
      <c r="B351" s="16"/>
      <c r="C351" s="22"/>
      <c r="D351" s="16" t="e">
        <f t="shared" si="21"/>
        <v>#DIV/0!</v>
      </c>
      <c r="E351" s="61"/>
      <c r="F351" s="61"/>
    </row>
    <row r="352" spans="1:6" ht="15">
      <c r="A352" s="6"/>
      <c r="B352" s="16"/>
      <c r="C352" s="3"/>
      <c r="D352" s="3"/>
      <c r="E352" s="16"/>
      <c r="F352" s="3"/>
    </row>
    <row r="353" spans="1:6" s="5" customFormat="1" ht="14.25">
      <c r="A353" s="37" t="s">
        <v>12</v>
      </c>
      <c r="B353" s="40">
        <f>SUM(B355:B369)</f>
        <v>0</v>
      </c>
      <c r="C353" s="41">
        <f>SUM(C355:C369)</f>
        <v>0</v>
      </c>
      <c r="D353" s="38" t="e">
        <f>C353/B353*1000</f>
        <v>#DIV/0!</v>
      </c>
      <c r="E353" s="38"/>
      <c r="F353" s="38"/>
    </row>
    <row r="354" spans="1:6" ht="15">
      <c r="A354" s="21" t="s">
        <v>22</v>
      </c>
      <c r="B354" s="16"/>
      <c r="C354" s="16"/>
      <c r="D354" s="16"/>
      <c r="E354" s="16"/>
      <c r="F354" s="16"/>
    </row>
    <row r="355" spans="1:6" ht="15">
      <c r="A355" s="21" t="s">
        <v>35</v>
      </c>
      <c r="B355" s="16"/>
      <c r="C355" s="22"/>
      <c r="D355" s="16" t="e">
        <f>C355/B355*1000</f>
        <v>#DIV/0!</v>
      </c>
      <c r="E355" s="52"/>
      <c r="F355" s="52"/>
    </row>
    <row r="356" spans="1:6" ht="15">
      <c r="A356" s="21" t="s">
        <v>36</v>
      </c>
      <c r="B356" s="16"/>
      <c r="C356" s="22"/>
      <c r="D356" s="16" t="e">
        <f aca="true" t="shared" si="22" ref="D356:D369">C356/B356*1000</f>
        <v>#DIV/0!</v>
      </c>
      <c r="E356" s="53"/>
      <c r="F356" s="53"/>
    </row>
    <row r="357" spans="1:6" ht="15">
      <c r="A357" s="21" t="s">
        <v>37</v>
      </c>
      <c r="B357" s="16"/>
      <c r="C357" s="22"/>
      <c r="D357" s="16" t="e">
        <f t="shared" si="22"/>
        <v>#DIV/0!</v>
      </c>
      <c r="E357" s="53"/>
      <c r="F357" s="53"/>
    </row>
    <row r="358" spans="1:6" ht="15">
      <c r="A358" s="21" t="s">
        <v>38</v>
      </c>
      <c r="B358" s="16"/>
      <c r="C358" s="22"/>
      <c r="D358" s="16" t="e">
        <f t="shared" si="22"/>
        <v>#DIV/0!</v>
      </c>
      <c r="E358" s="53"/>
      <c r="F358" s="53"/>
    </row>
    <row r="359" spans="1:6" ht="15">
      <c r="A359" s="21" t="s">
        <v>39</v>
      </c>
      <c r="B359" s="16"/>
      <c r="C359" s="22"/>
      <c r="D359" s="16" t="e">
        <f t="shared" si="22"/>
        <v>#DIV/0!</v>
      </c>
      <c r="E359" s="53"/>
      <c r="F359" s="53"/>
    </row>
    <row r="360" spans="1:6" ht="15">
      <c r="A360" s="21" t="s">
        <v>56</v>
      </c>
      <c r="B360" s="16"/>
      <c r="C360" s="22"/>
      <c r="D360" s="16" t="e">
        <f t="shared" si="22"/>
        <v>#DIV/0!</v>
      </c>
      <c r="E360" s="68"/>
      <c r="F360" s="68"/>
    </row>
    <row r="361" spans="1:6" ht="15">
      <c r="A361" s="21" t="s">
        <v>41</v>
      </c>
      <c r="B361" s="16"/>
      <c r="C361" s="22"/>
      <c r="D361" s="16" t="e">
        <f t="shared" si="22"/>
        <v>#DIV/0!</v>
      </c>
      <c r="E361" s="53"/>
      <c r="F361" s="53"/>
    </row>
    <row r="362" spans="1:6" ht="15">
      <c r="A362" s="21" t="s">
        <v>43</v>
      </c>
      <c r="B362" s="16"/>
      <c r="C362" s="22"/>
      <c r="D362" s="16" t="e">
        <f t="shared" si="22"/>
        <v>#DIV/0!</v>
      </c>
      <c r="E362" s="53"/>
      <c r="F362" s="53"/>
    </row>
    <row r="363" spans="1:6" ht="15">
      <c r="A363" s="21" t="s">
        <v>42</v>
      </c>
      <c r="B363" s="16"/>
      <c r="C363" s="22"/>
      <c r="D363" s="16" t="e">
        <f t="shared" si="22"/>
        <v>#DIV/0!</v>
      </c>
      <c r="E363" s="53"/>
      <c r="F363" s="53"/>
    </row>
    <row r="364" spans="1:6" ht="15">
      <c r="A364" s="21" t="s">
        <v>44</v>
      </c>
      <c r="B364" s="16"/>
      <c r="C364" s="22"/>
      <c r="D364" s="16" t="e">
        <f t="shared" si="22"/>
        <v>#DIV/0!</v>
      </c>
      <c r="E364" s="53"/>
      <c r="F364" s="53"/>
    </row>
    <row r="365" spans="1:6" ht="15">
      <c r="A365" s="21" t="s">
        <v>45</v>
      </c>
      <c r="B365" s="16"/>
      <c r="C365" s="22"/>
      <c r="D365" s="16" t="e">
        <f t="shared" si="22"/>
        <v>#DIV/0!</v>
      </c>
      <c r="E365" s="69"/>
      <c r="F365" s="69"/>
    </row>
    <row r="366" spans="1:6" ht="15">
      <c r="A366" s="21" t="s">
        <v>46</v>
      </c>
      <c r="B366" s="16"/>
      <c r="C366" s="22"/>
      <c r="D366" s="16" t="e">
        <f t="shared" si="22"/>
        <v>#DIV/0!</v>
      </c>
      <c r="E366" s="53"/>
      <c r="F366" s="53"/>
    </row>
    <row r="367" spans="1:6" ht="15">
      <c r="A367" s="21" t="s">
        <v>47</v>
      </c>
      <c r="B367" s="16"/>
      <c r="C367" s="22"/>
      <c r="D367" s="16" t="e">
        <f t="shared" si="22"/>
        <v>#DIV/0!</v>
      </c>
      <c r="E367" s="53"/>
      <c r="F367" s="53"/>
    </row>
    <row r="368" spans="1:6" ht="15">
      <c r="A368" s="21" t="s">
        <v>48</v>
      </c>
      <c r="B368" s="16"/>
      <c r="C368" s="22"/>
      <c r="D368" s="16" t="e">
        <f t="shared" si="22"/>
        <v>#DIV/0!</v>
      </c>
      <c r="E368" s="70"/>
      <c r="F368" s="71"/>
    </row>
    <row r="369" spans="1:6" ht="15">
      <c r="A369" s="21" t="s">
        <v>49</v>
      </c>
      <c r="B369" s="16"/>
      <c r="C369" s="22"/>
      <c r="D369" s="16" t="e">
        <f t="shared" si="22"/>
        <v>#DIV/0!</v>
      </c>
      <c r="E369" s="53"/>
      <c r="F369" s="53"/>
    </row>
    <row r="370" spans="1:6" s="5" customFormat="1" ht="14.25">
      <c r="A370" s="11"/>
      <c r="B370" s="17"/>
      <c r="C370" s="10"/>
      <c r="D370" s="10"/>
      <c r="E370" s="17"/>
      <c r="F370" s="10"/>
    </row>
    <row r="371" spans="1:6" ht="15" hidden="1" outlineLevel="1">
      <c r="A371" s="37" t="s">
        <v>13</v>
      </c>
      <c r="B371" s="40">
        <f>SUM(B373:B387)</f>
        <v>0</v>
      </c>
      <c r="C371" s="41">
        <f>SUM(C373:C387)</f>
        <v>0</v>
      </c>
      <c r="D371" s="38" t="e">
        <f>C371/B371*1000</f>
        <v>#DIV/0!</v>
      </c>
      <c r="E371" s="38"/>
      <c r="F371" s="38"/>
    </row>
    <row r="372" spans="1:6" ht="15" hidden="1" outlineLevel="1">
      <c r="A372" s="21" t="s">
        <v>22</v>
      </c>
      <c r="B372" s="16"/>
      <c r="C372" s="33"/>
      <c r="D372" s="16"/>
      <c r="E372" s="16"/>
      <c r="F372" s="16"/>
    </row>
    <row r="373" spans="1:6" ht="15" hidden="1" outlineLevel="1">
      <c r="A373" s="21" t="s">
        <v>35</v>
      </c>
      <c r="B373" s="16"/>
      <c r="C373" s="33"/>
      <c r="D373" s="16" t="e">
        <f>C373/B373*1000</f>
        <v>#DIV/0!</v>
      </c>
      <c r="E373" s="16"/>
      <c r="F373" s="16"/>
    </row>
    <row r="374" spans="1:6" ht="15" hidden="1" outlineLevel="1">
      <c r="A374" s="21" t="s">
        <v>36</v>
      </c>
      <c r="B374" s="16"/>
      <c r="C374" s="33"/>
      <c r="D374" s="16" t="e">
        <f aca="true" t="shared" si="23" ref="D374:D387">C374/B374*1000</f>
        <v>#DIV/0!</v>
      </c>
      <c r="E374" s="16"/>
      <c r="F374" s="16"/>
    </row>
    <row r="375" spans="1:6" ht="15" hidden="1" outlineLevel="1">
      <c r="A375" s="21" t="s">
        <v>37</v>
      </c>
      <c r="B375" s="16"/>
      <c r="C375" s="33"/>
      <c r="D375" s="16" t="e">
        <f t="shared" si="23"/>
        <v>#DIV/0!</v>
      </c>
      <c r="E375" s="16"/>
      <c r="F375" s="16"/>
    </row>
    <row r="376" spans="1:6" ht="15" hidden="1" outlineLevel="1">
      <c r="A376" s="21" t="s">
        <v>38</v>
      </c>
      <c r="B376" s="16"/>
      <c r="C376" s="33"/>
      <c r="D376" s="16" t="e">
        <f t="shared" si="23"/>
        <v>#DIV/0!</v>
      </c>
      <c r="E376" s="16"/>
      <c r="F376" s="16"/>
    </row>
    <row r="377" spans="1:6" ht="15" hidden="1" outlineLevel="1">
      <c r="A377" s="21" t="s">
        <v>39</v>
      </c>
      <c r="B377" s="16"/>
      <c r="C377" s="33"/>
      <c r="D377" s="16" t="e">
        <f t="shared" si="23"/>
        <v>#DIV/0!</v>
      </c>
      <c r="E377" s="16"/>
      <c r="F377" s="16"/>
    </row>
    <row r="378" spans="1:6" ht="15" hidden="1" outlineLevel="1">
      <c r="A378" s="21" t="s">
        <v>40</v>
      </c>
      <c r="B378" s="16"/>
      <c r="C378" s="33"/>
      <c r="D378" s="16" t="e">
        <f t="shared" si="23"/>
        <v>#DIV/0!</v>
      </c>
      <c r="E378" s="16"/>
      <c r="F378" s="16"/>
    </row>
    <row r="379" spans="1:6" ht="15" hidden="1" outlineLevel="1">
      <c r="A379" s="21" t="s">
        <v>41</v>
      </c>
      <c r="B379" s="16"/>
      <c r="C379" s="33"/>
      <c r="D379" s="16" t="e">
        <f t="shared" si="23"/>
        <v>#DIV/0!</v>
      </c>
      <c r="E379" s="16"/>
      <c r="F379" s="16"/>
    </row>
    <row r="380" spans="1:6" ht="15" hidden="1" outlineLevel="1">
      <c r="A380" s="21" t="s">
        <v>43</v>
      </c>
      <c r="B380" s="16"/>
      <c r="C380" s="33"/>
      <c r="D380" s="16" t="e">
        <f t="shared" si="23"/>
        <v>#DIV/0!</v>
      </c>
      <c r="E380" s="16"/>
      <c r="F380" s="16"/>
    </row>
    <row r="381" spans="1:6" ht="15" hidden="1" outlineLevel="1">
      <c r="A381" s="21" t="s">
        <v>42</v>
      </c>
      <c r="B381" s="16"/>
      <c r="C381" s="33"/>
      <c r="D381" s="16" t="e">
        <f t="shared" si="23"/>
        <v>#DIV/0!</v>
      </c>
      <c r="E381" s="16"/>
      <c r="F381" s="16"/>
    </row>
    <row r="382" spans="1:6" ht="15" hidden="1" outlineLevel="1">
      <c r="A382" s="21" t="s">
        <v>44</v>
      </c>
      <c r="B382" s="16"/>
      <c r="C382" s="33"/>
      <c r="D382" s="16" t="e">
        <f t="shared" si="23"/>
        <v>#DIV/0!</v>
      </c>
      <c r="E382" s="16"/>
      <c r="F382" s="16"/>
    </row>
    <row r="383" spans="1:6" ht="15" hidden="1" outlineLevel="1">
      <c r="A383" s="21" t="s">
        <v>45</v>
      </c>
      <c r="B383" s="16"/>
      <c r="C383" s="33"/>
      <c r="D383" s="16" t="e">
        <f t="shared" si="23"/>
        <v>#DIV/0!</v>
      </c>
      <c r="E383" s="16"/>
      <c r="F383" s="16"/>
    </row>
    <row r="384" spans="1:6" ht="15" hidden="1" outlineLevel="1">
      <c r="A384" s="21" t="s">
        <v>46</v>
      </c>
      <c r="B384" s="16"/>
      <c r="C384" s="33"/>
      <c r="D384" s="16" t="e">
        <f t="shared" si="23"/>
        <v>#DIV/0!</v>
      </c>
      <c r="E384" s="16"/>
      <c r="F384" s="16"/>
    </row>
    <row r="385" spans="1:6" ht="15" hidden="1" outlineLevel="1">
      <c r="A385" s="21" t="s">
        <v>47</v>
      </c>
      <c r="B385" s="16"/>
      <c r="C385" s="33"/>
      <c r="D385" s="16" t="e">
        <f t="shared" si="23"/>
        <v>#DIV/0!</v>
      </c>
      <c r="E385" s="16"/>
      <c r="F385" s="16"/>
    </row>
    <row r="386" spans="1:6" ht="15" hidden="1" outlineLevel="1">
      <c r="A386" s="21" t="s">
        <v>48</v>
      </c>
      <c r="B386" s="16"/>
      <c r="C386" s="33"/>
      <c r="D386" s="16" t="e">
        <f t="shared" si="23"/>
        <v>#DIV/0!</v>
      </c>
      <c r="E386" s="16"/>
      <c r="F386" s="16"/>
    </row>
    <row r="387" spans="1:6" ht="15" hidden="1" outlineLevel="1">
      <c r="A387" s="21" t="s">
        <v>49</v>
      </c>
      <c r="B387" s="16"/>
      <c r="C387" s="33"/>
      <c r="D387" s="16" t="e">
        <f t="shared" si="23"/>
        <v>#DIV/0!</v>
      </c>
      <c r="E387" s="16"/>
      <c r="F387" s="16"/>
    </row>
    <row r="388" spans="1:6" ht="15" hidden="1" outlineLevel="1">
      <c r="A388" s="27"/>
      <c r="B388" s="26"/>
      <c r="C388" s="34"/>
      <c r="D388" s="26"/>
      <c r="E388" s="26"/>
      <c r="F388" s="26"/>
    </row>
    <row r="389" spans="1:6" ht="15" hidden="1" outlineLevel="2">
      <c r="A389" s="37" t="s">
        <v>52</v>
      </c>
      <c r="B389" s="40">
        <f>SUM(B391:B405)</f>
        <v>0</v>
      </c>
      <c r="C389" s="41">
        <f>SUM(C391:C405)</f>
        <v>0</v>
      </c>
      <c r="D389" s="38" t="e">
        <f>C389/B389*1000</f>
        <v>#DIV/0!</v>
      </c>
      <c r="E389" s="38"/>
      <c r="F389" s="38"/>
    </row>
    <row r="390" spans="1:6" ht="15" hidden="1" outlineLevel="2">
      <c r="A390" s="21" t="s">
        <v>22</v>
      </c>
      <c r="B390" s="16"/>
      <c r="C390" s="33"/>
      <c r="D390" s="16"/>
      <c r="E390" s="16"/>
      <c r="F390" s="16"/>
    </row>
    <row r="391" spans="1:6" ht="15" hidden="1" outlineLevel="2">
      <c r="A391" s="21" t="s">
        <v>35</v>
      </c>
      <c r="B391" s="16"/>
      <c r="C391" s="33"/>
      <c r="D391" s="16" t="e">
        <f>C391/B391*1000</f>
        <v>#DIV/0!</v>
      </c>
      <c r="E391" s="16"/>
      <c r="F391" s="16"/>
    </row>
    <row r="392" spans="1:6" ht="15" hidden="1" outlineLevel="2">
      <c r="A392" s="21" t="s">
        <v>36</v>
      </c>
      <c r="B392" s="16"/>
      <c r="C392" s="33"/>
      <c r="D392" s="16" t="e">
        <f aca="true" t="shared" si="24" ref="D392:D405">C392/B392*1000</f>
        <v>#DIV/0!</v>
      </c>
      <c r="E392" s="16"/>
      <c r="F392" s="16"/>
    </row>
    <row r="393" spans="1:6" ht="15" hidden="1" outlineLevel="2">
      <c r="A393" s="21" t="s">
        <v>37</v>
      </c>
      <c r="B393" s="16"/>
      <c r="C393" s="33"/>
      <c r="D393" s="16" t="e">
        <f t="shared" si="24"/>
        <v>#DIV/0!</v>
      </c>
      <c r="E393" s="16"/>
      <c r="F393" s="16"/>
    </row>
    <row r="394" spans="1:6" ht="15" hidden="1" outlineLevel="2">
      <c r="A394" s="21" t="s">
        <v>38</v>
      </c>
      <c r="B394" s="16"/>
      <c r="C394" s="33"/>
      <c r="D394" s="16" t="e">
        <f t="shared" si="24"/>
        <v>#DIV/0!</v>
      </c>
      <c r="E394" s="16"/>
      <c r="F394" s="16"/>
    </row>
    <row r="395" spans="1:6" ht="15" hidden="1" outlineLevel="2">
      <c r="A395" s="21" t="s">
        <v>39</v>
      </c>
      <c r="B395" s="16"/>
      <c r="C395" s="33"/>
      <c r="D395" s="16" t="e">
        <f t="shared" si="24"/>
        <v>#DIV/0!</v>
      </c>
      <c r="E395" s="16"/>
      <c r="F395" s="16"/>
    </row>
    <row r="396" spans="1:6" ht="15" hidden="1" outlineLevel="2">
      <c r="A396" s="21" t="s">
        <v>40</v>
      </c>
      <c r="B396" s="16"/>
      <c r="C396" s="33"/>
      <c r="D396" s="16" t="e">
        <f t="shared" si="24"/>
        <v>#DIV/0!</v>
      </c>
      <c r="E396" s="16"/>
      <c r="F396" s="16"/>
    </row>
    <row r="397" spans="1:6" ht="15" hidden="1" outlineLevel="2">
      <c r="A397" s="21" t="s">
        <v>41</v>
      </c>
      <c r="B397" s="16"/>
      <c r="C397" s="33"/>
      <c r="D397" s="16" t="e">
        <f t="shared" si="24"/>
        <v>#DIV/0!</v>
      </c>
      <c r="E397" s="16"/>
      <c r="F397" s="16"/>
    </row>
    <row r="398" spans="1:6" ht="15" hidden="1" outlineLevel="2">
      <c r="A398" s="21" t="s">
        <v>43</v>
      </c>
      <c r="B398" s="16"/>
      <c r="C398" s="33"/>
      <c r="D398" s="16" t="e">
        <f t="shared" si="24"/>
        <v>#DIV/0!</v>
      </c>
      <c r="E398" s="16"/>
      <c r="F398" s="16"/>
    </row>
    <row r="399" spans="1:6" ht="15" hidden="1" outlineLevel="2">
      <c r="A399" s="21" t="s">
        <v>42</v>
      </c>
      <c r="B399" s="16"/>
      <c r="C399" s="33"/>
      <c r="D399" s="16" t="e">
        <f t="shared" si="24"/>
        <v>#DIV/0!</v>
      </c>
      <c r="E399" s="16"/>
      <c r="F399" s="16"/>
    </row>
    <row r="400" spans="1:6" ht="15" hidden="1" outlineLevel="2">
      <c r="A400" s="21" t="s">
        <v>44</v>
      </c>
      <c r="B400" s="16"/>
      <c r="C400" s="33"/>
      <c r="D400" s="16" t="e">
        <f t="shared" si="24"/>
        <v>#DIV/0!</v>
      </c>
      <c r="E400" s="16"/>
      <c r="F400" s="16"/>
    </row>
    <row r="401" spans="1:6" ht="15" hidden="1" outlineLevel="2">
      <c r="A401" s="21" t="s">
        <v>45</v>
      </c>
      <c r="B401" s="16"/>
      <c r="C401" s="33"/>
      <c r="D401" s="16" t="e">
        <f t="shared" si="24"/>
        <v>#DIV/0!</v>
      </c>
      <c r="E401" s="16"/>
      <c r="F401" s="16"/>
    </row>
    <row r="402" spans="1:6" ht="15" hidden="1" outlineLevel="2">
      <c r="A402" s="21" t="s">
        <v>46</v>
      </c>
      <c r="B402" s="16"/>
      <c r="C402" s="33"/>
      <c r="D402" s="16" t="e">
        <f t="shared" si="24"/>
        <v>#DIV/0!</v>
      </c>
      <c r="E402" s="16"/>
      <c r="F402" s="16"/>
    </row>
    <row r="403" spans="1:6" ht="15" hidden="1" outlineLevel="2">
      <c r="A403" s="21" t="s">
        <v>47</v>
      </c>
      <c r="B403" s="16"/>
      <c r="C403" s="33"/>
      <c r="D403" s="16" t="e">
        <f t="shared" si="24"/>
        <v>#DIV/0!</v>
      </c>
      <c r="E403" s="16"/>
      <c r="F403" s="16"/>
    </row>
    <row r="404" spans="1:6" ht="15" hidden="1" outlineLevel="2">
      <c r="A404" s="21" t="s">
        <v>48</v>
      </c>
      <c r="B404" s="16"/>
      <c r="C404" s="33"/>
      <c r="D404" s="16" t="e">
        <f t="shared" si="24"/>
        <v>#DIV/0!</v>
      </c>
      <c r="E404" s="16"/>
      <c r="F404" s="16"/>
    </row>
    <row r="405" spans="1:6" ht="15" hidden="1" outlineLevel="2">
      <c r="A405" s="21" t="s">
        <v>49</v>
      </c>
      <c r="B405" s="16"/>
      <c r="C405" s="33"/>
      <c r="D405" s="16" t="e">
        <f t="shared" si="24"/>
        <v>#DIV/0!</v>
      </c>
      <c r="E405" s="16"/>
      <c r="F405" s="16"/>
    </row>
    <row r="406" spans="1:6" ht="15" hidden="1" outlineLevel="1" collapsed="1">
      <c r="A406" s="27"/>
      <c r="B406" s="26"/>
      <c r="C406" s="26"/>
      <c r="D406" s="26"/>
      <c r="E406" s="26"/>
      <c r="F406" s="26"/>
    </row>
    <row r="407" spans="1:6" ht="15" customHeight="1" collapsed="1">
      <c r="A407" s="86" t="s">
        <v>15</v>
      </c>
      <c r="B407" s="86"/>
      <c r="C407" s="86"/>
      <c r="D407" s="86"/>
      <c r="E407" s="86"/>
      <c r="F407" s="86"/>
    </row>
    <row r="408" spans="1:6" s="5" customFormat="1" ht="14.25">
      <c r="A408" s="37" t="s">
        <v>3</v>
      </c>
      <c r="B408" s="38">
        <f>SUM(B410:B412)</f>
        <v>105</v>
      </c>
      <c r="C408" s="39">
        <f>SUM(C410:C412)</f>
        <v>3295.303</v>
      </c>
      <c r="D408" s="38">
        <f>C408/B408*1000</f>
        <v>31383.838095238094</v>
      </c>
      <c r="E408" s="38">
        <v>16500</v>
      </c>
      <c r="F408" s="38">
        <v>95598</v>
      </c>
    </row>
    <row r="409" spans="1:6" ht="15">
      <c r="A409" s="81" t="s">
        <v>22</v>
      </c>
      <c r="B409" s="82"/>
      <c r="C409" s="82"/>
      <c r="D409" s="82"/>
      <c r="E409" s="82"/>
      <c r="F409" s="83"/>
    </row>
    <row r="410" spans="1:6" ht="15">
      <c r="A410" s="6" t="s">
        <v>58</v>
      </c>
      <c r="B410" s="16">
        <v>43</v>
      </c>
      <c r="C410" s="14">
        <v>1232.1</v>
      </c>
      <c r="D410" s="3">
        <f>C410/B410*1000</f>
        <v>28653.488372093023</v>
      </c>
      <c r="E410" s="16">
        <v>16500</v>
      </c>
      <c r="F410" s="3">
        <v>70360.35</v>
      </c>
    </row>
    <row r="411" spans="1:6" ht="15">
      <c r="A411" s="6" t="s">
        <v>50</v>
      </c>
      <c r="B411" s="16">
        <v>45</v>
      </c>
      <c r="C411" s="14">
        <v>1390.908</v>
      </c>
      <c r="D411" s="3">
        <f>C411/B411*1000</f>
        <v>30909.066666666666</v>
      </c>
      <c r="E411" s="16">
        <v>16500</v>
      </c>
      <c r="F411" s="3">
        <v>61389.71</v>
      </c>
    </row>
    <row r="412" spans="1:6" ht="15">
      <c r="A412" s="6" t="s">
        <v>59</v>
      </c>
      <c r="B412" s="16">
        <v>17</v>
      </c>
      <c r="C412" s="14">
        <v>672.295</v>
      </c>
      <c r="D412" s="3">
        <f>C412/B412*1000</f>
        <v>39546.76470588235</v>
      </c>
      <c r="E412" s="16">
        <v>16500</v>
      </c>
      <c r="F412" s="3">
        <v>95598</v>
      </c>
    </row>
    <row r="413" spans="1:6" s="5" customFormat="1" ht="14.25">
      <c r="A413" s="37" t="s">
        <v>4</v>
      </c>
      <c r="B413" s="38">
        <f>SUM(B415:B417)</f>
        <v>102.6</v>
      </c>
      <c r="C413" s="39">
        <f>SUM(C415:C417)</f>
        <v>3049.223</v>
      </c>
      <c r="D413" s="38">
        <f>C413/B413*1000</f>
        <v>29719.522417153996</v>
      </c>
      <c r="E413" s="38">
        <v>16500</v>
      </c>
      <c r="F413" s="38">
        <v>87539</v>
      </c>
    </row>
    <row r="414" spans="1:6" ht="15">
      <c r="A414" s="81" t="s">
        <v>22</v>
      </c>
      <c r="B414" s="82"/>
      <c r="C414" s="82"/>
      <c r="D414" s="82"/>
      <c r="E414" s="82"/>
      <c r="F414" s="83"/>
    </row>
    <row r="415" spans="1:6" ht="15">
      <c r="A415" s="6" t="s">
        <v>58</v>
      </c>
      <c r="B415" s="16">
        <v>43</v>
      </c>
      <c r="C415" s="14">
        <v>1189.417</v>
      </c>
      <c r="D415" s="3">
        <f>C415/B415*1000</f>
        <v>27660.860465116275</v>
      </c>
      <c r="E415" s="16">
        <v>16500</v>
      </c>
      <c r="F415" s="3">
        <v>87539.47</v>
      </c>
    </row>
    <row r="416" spans="1:6" ht="15">
      <c r="A416" s="6" t="s">
        <v>50</v>
      </c>
      <c r="B416" s="16">
        <v>42.6</v>
      </c>
      <c r="C416" s="14">
        <v>1174.263</v>
      </c>
      <c r="D416" s="3">
        <f>C416/B416*1000</f>
        <v>27564.859154929574</v>
      </c>
      <c r="E416" s="16">
        <v>16500</v>
      </c>
      <c r="F416" s="3">
        <v>42599.29</v>
      </c>
    </row>
    <row r="417" spans="1:6" ht="15">
      <c r="A417" s="6" t="s">
        <v>57</v>
      </c>
      <c r="B417" s="16">
        <v>17</v>
      </c>
      <c r="C417" s="14">
        <v>685.543</v>
      </c>
      <c r="D417" s="3">
        <f>C417/B417*1000</f>
        <v>40326.05882352941</v>
      </c>
      <c r="E417" s="58">
        <v>19216.79</v>
      </c>
      <c r="F417" s="58">
        <v>77090.68</v>
      </c>
    </row>
    <row r="418" spans="1:6" s="5" customFormat="1" ht="14.25">
      <c r="A418" s="37" t="s">
        <v>5</v>
      </c>
      <c r="B418" s="38">
        <f>SUM(B420:B422)</f>
        <v>99</v>
      </c>
      <c r="C418" s="39">
        <f>SUM(C420:C422)</f>
        <v>3333.509</v>
      </c>
      <c r="D418" s="38">
        <f>C418/B418*1000</f>
        <v>33671.808080808085</v>
      </c>
      <c r="E418" s="38">
        <v>16500</v>
      </c>
      <c r="F418" s="38">
        <v>98025</v>
      </c>
    </row>
    <row r="419" spans="1:6" ht="15">
      <c r="A419" s="81" t="s">
        <v>22</v>
      </c>
      <c r="B419" s="82"/>
      <c r="C419" s="82"/>
      <c r="D419" s="82"/>
      <c r="E419" s="82"/>
      <c r="F419" s="83"/>
    </row>
    <row r="420" spans="1:6" ht="15">
      <c r="A420" s="6" t="s">
        <v>58</v>
      </c>
      <c r="B420" s="16">
        <v>38</v>
      </c>
      <c r="C420" s="14">
        <v>1368.137</v>
      </c>
      <c r="D420" s="3">
        <f>C420/B420*1000</f>
        <v>36003.60526315789</v>
      </c>
      <c r="E420" s="16">
        <v>16500</v>
      </c>
      <c r="F420" s="3">
        <v>98025.1</v>
      </c>
    </row>
    <row r="421" spans="1:6" ht="15">
      <c r="A421" s="6" t="s">
        <v>50</v>
      </c>
      <c r="B421" s="16">
        <v>44</v>
      </c>
      <c r="C421" s="14">
        <v>1321.315</v>
      </c>
      <c r="D421" s="3">
        <f>C421/B421*1000</f>
        <v>30029.886363636364</v>
      </c>
      <c r="E421" s="16">
        <v>16500</v>
      </c>
      <c r="F421" s="3">
        <v>50029.45</v>
      </c>
    </row>
    <row r="422" spans="1:6" ht="15">
      <c r="A422" s="6" t="s">
        <v>57</v>
      </c>
      <c r="B422" s="16">
        <v>17</v>
      </c>
      <c r="C422" s="14">
        <v>644.057</v>
      </c>
      <c r="D422" s="3">
        <f>C422/B422*1000</f>
        <v>37885.705882352944</v>
      </c>
      <c r="E422" s="58">
        <v>16500</v>
      </c>
      <c r="F422" s="58">
        <v>71615.01</v>
      </c>
    </row>
    <row r="423" spans="1:6" s="5" customFormat="1" ht="14.25">
      <c r="A423" s="37" t="s">
        <v>6</v>
      </c>
      <c r="B423" s="38">
        <f>SUM(B425:B427)</f>
        <v>94</v>
      </c>
      <c r="C423" s="39">
        <f>SUM(C425:C427)</f>
        <v>3381.949</v>
      </c>
      <c r="D423" s="38">
        <f>C423/B423*1000</f>
        <v>35978.18085106383</v>
      </c>
      <c r="E423" s="38">
        <v>16500</v>
      </c>
      <c r="F423" s="38">
        <v>109078</v>
      </c>
    </row>
    <row r="424" spans="1:6" ht="15">
      <c r="A424" s="81" t="s">
        <v>22</v>
      </c>
      <c r="B424" s="82"/>
      <c r="C424" s="82"/>
      <c r="D424" s="82"/>
      <c r="E424" s="82"/>
      <c r="F424" s="83"/>
    </row>
    <row r="425" spans="1:6" ht="15">
      <c r="A425" s="6" t="s">
        <v>58</v>
      </c>
      <c r="B425" s="16">
        <v>39</v>
      </c>
      <c r="C425" s="14">
        <v>1590.954</v>
      </c>
      <c r="D425" s="3">
        <f>C425/B425*1000</f>
        <v>40793.692307692305</v>
      </c>
      <c r="E425" s="16">
        <v>16500</v>
      </c>
      <c r="F425" s="3">
        <v>109078.27</v>
      </c>
    </row>
    <row r="426" spans="1:6" ht="15">
      <c r="A426" s="6" t="s">
        <v>50</v>
      </c>
      <c r="B426" s="16">
        <v>38</v>
      </c>
      <c r="C426" s="14">
        <v>1154.948</v>
      </c>
      <c r="D426" s="3">
        <f>C426/B426*1000</f>
        <v>30393.368421052633</v>
      </c>
      <c r="E426" s="16">
        <v>16500</v>
      </c>
      <c r="F426" s="3">
        <v>50459.4</v>
      </c>
    </row>
    <row r="427" spans="1:6" ht="15">
      <c r="A427" s="6" t="s">
        <v>57</v>
      </c>
      <c r="B427" s="16">
        <v>17</v>
      </c>
      <c r="C427" s="14">
        <v>636.047</v>
      </c>
      <c r="D427" s="3">
        <f>C427/B427*1000</f>
        <v>37414.529411764706</v>
      </c>
      <c r="E427" s="16">
        <v>16500</v>
      </c>
      <c r="F427" s="3">
        <v>76827.47</v>
      </c>
    </row>
    <row r="428" spans="1:6" s="5" customFormat="1" ht="14.25">
      <c r="A428" s="37" t="s">
        <v>7</v>
      </c>
      <c r="B428" s="38">
        <f>SUM(B430:B432)</f>
        <v>0</v>
      </c>
      <c r="C428" s="39">
        <f>SUM(C430:C432)</f>
        <v>0</v>
      </c>
      <c r="D428" s="38" t="e">
        <f>C428/B428*1000</f>
        <v>#DIV/0!</v>
      </c>
      <c r="E428" s="38"/>
      <c r="F428" s="38"/>
    </row>
    <row r="429" spans="1:6" ht="15">
      <c r="A429" s="81" t="s">
        <v>22</v>
      </c>
      <c r="B429" s="82"/>
      <c r="C429" s="82"/>
      <c r="D429" s="82"/>
      <c r="E429" s="82"/>
      <c r="F429" s="83"/>
    </row>
    <row r="430" spans="1:6" ht="15">
      <c r="A430" s="6" t="s">
        <v>58</v>
      </c>
      <c r="B430" s="16"/>
      <c r="C430" s="14"/>
      <c r="D430" s="3" t="e">
        <f>C430/B430*1000</f>
        <v>#DIV/0!</v>
      </c>
      <c r="E430" s="16"/>
      <c r="F430" s="3"/>
    </row>
    <row r="431" spans="1:6" ht="15">
      <c r="A431" s="6" t="s">
        <v>50</v>
      </c>
      <c r="B431" s="16"/>
      <c r="C431" s="14"/>
      <c r="D431" s="3" t="e">
        <f>C431/B431*1000</f>
        <v>#DIV/0!</v>
      </c>
      <c r="E431" s="16"/>
      <c r="F431" s="3"/>
    </row>
    <row r="432" spans="1:6" ht="15">
      <c r="A432" s="6" t="s">
        <v>57</v>
      </c>
      <c r="B432" s="16"/>
      <c r="C432" s="14"/>
      <c r="D432" s="3" t="e">
        <f>C432/B432*1000</f>
        <v>#DIV/0!</v>
      </c>
      <c r="E432" s="16"/>
      <c r="F432" s="3"/>
    </row>
    <row r="433" spans="1:6" s="5" customFormat="1" ht="14.25">
      <c r="A433" s="37" t="s">
        <v>8</v>
      </c>
      <c r="B433" s="38">
        <f>SUM(B435:B437)</f>
        <v>0</v>
      </c>
      <c r="C433" s="39">
        <f>SUM(C435:C437)</f>
        <v>0</v>
      </c>
      <c r="D433" s="38" t="e">
        <f>C433/B433*1000</f>
        <v>#DIV/0!</v>
      </c>
      <c r="E433" s="38"/>
      <c r="F433" s="38"/>
    </row>
    <row r="434" spans="1:6" ht="15">
      <c r="A434" s="81" t="s">
        <v>22</v>
      </c>
      <c r="B434" s="82"/>
      <c r="C434" s="82"/>
      <c r="D434" s="82"/>
      <c r="E434" s="82"/>
      <c r="F434" s="83"/>
    </row>
    <row r="435" spans="1:6" ht="15">
      <c r="A435" s="6" t="s">
        <v>58</v>
      </c>
      <c r="B435" s="16"/>
      <c r="C435" s="14"/>
      <c r="D435" s="3" t="e">
        <f>C435/B435*1000</f>
        <v>#DIV/0!</v>
      </c>
      <c r="E435" s="16"/>
      <c r="F435" s="12"/>
    </row>
    <row r="436" spans="1:6" ht="15">
      <c r="A436" s="6" t="s">
        <v>50</v>
      </c>
      <c r="B436" s="16"/>
      <c r="C436" s="14"/>
      <c r="D436" s="3" t="e">
        <f>C436/B436*1000</f>
        <v>#DIV/0!</v>
      </c>
      <c r="E436" s="16"/>
      <c r="F436" s="3"/>
    </row>
    <row r="437" spans="1:6" ht="15">
      <c r="A437" s="6" t="s">
        <v>57</v>
      </c>
      <c r="B437" s="16"/>
      <c r="C437" s="14"/>
      <c r="D437" s="3" t="e">
        <f>C437/B437*1000</f>
        <v>#DIV/0!</v>
      </c>
      <c r="E437" s="16"/>
      <c r="F437" s="3"/>
    </row>
    <row r="438" spans="1:6" ht="15">
      <c r="A438" s="6"/>
      <c r="B438" s="18"/>
      <c r="C438" s="7"/>
      <c r="D438" s="7"/>
      <c r="E438" s="18"/>
      <c r="F438" s="7"/>
    </row>
    <row r="439" spans="1:6" ht="15">
      <c r="A439" s="37" t="s">
        <v>9</v>
      </c>
      <c r="B439" s="38">
        <f>SUM(B441:B443)</f>
        <v>0</v>
      </c>
      <c r="C439" s="39">
        <f>SUM(C441:C443)</f>
        <v>0</v>
      </c>
      <c r="D439" s="38" t="e">
        <f>C439/B439*1000</f>
        <v>#DIV/0!</v>
      </c>
      <c r="E439" s="38"/>
      <c r="F439" s="38"/>
    </row>
    <row r="440" spans="1:6" ht="15">
      <c r="A440" s="81" t="s">
        <v>22</v>
      </c>
      <c r="B440" s="82"/>
      <c r="C440" s="82"/>
      <c r="D440" s="82"/>
      <c r="E440" s="82"/>
      <c r="F440" s="83"/>
    </row>
    <row r="441" spans="1:6" ht="15">
      <c r="A441" s="6" t="s">
        <v>58</v>
      </c>
      <c r="B441" s="16"/>
      <c r="C441" s="14"/>
      <c r="D441" s="3" t="e">
        <f>C441/B441*1000</f>
        <v>#DIV/0!</v>
      </c>
      <c r="E441" s="16"/>
      <c r="F441" s="12"/>
    </row>
    <row r="442" spans="1:6" ht="15">
      <c r="A442" s="6" t="s">
        <v>50</v>
      </c>
      <c r="B442" s="16"/>
      <c r="C442" s="14"/>
      <c r="D442" s="3" t="e">
        <f>C442/B442*1000</f>
        <v>#DIV/0!</v>
      </c>
      <c r="E442" s="16"/>
      <c r="F442" s="3"/>
    </row>
    <row r="443" spans="1:6" ht="15">
      <c r="A443" s="6" t="s">
        <v>57</v>
      </c>
      <c r="B443" s="16"/>
      <c r="C443" s="14"/>
      <c r="D443" s="3" t="e">
        <f>C443/B443*1000</f>
        <v>#DIV/0!</v>
      </c>
      <c r="E443" s="16"/>
      <c r="F443" s="3"/>
    </row>
    <row r="444" spans="1:6" ht="15">
      <c r="A444" s="47" t="s">
        <v>10</v>
      </c>
      <c r="B444" s="48">
        <f>SUM(B446:B448)</f>
        <v>0</v>
      </c>
      <c r="C444" s="49">
        <f>SUM(C446:C448)</f>
        <v>0</v>
      </c>
      <c r="D444" s="48" t="e">
        <f>C444/B444*1000</f>
        <v>#DIV/0!</v>
      </c>
      <c r="E444" s="48"/>
      <c r="F444" s="48"/>
    </row>
    <row r="445" spans="1:6" ht="15">
      <c r="A445" s="81" t="s">
        <v>22</v>
      </c>
      <c r="B445" s="82"/>
      <c r="C445" s="82"/>
      <c r="D445" s="82"/>
      <c r="E445" s="82"/>
      <c r="F445" s="83"/>
    </row>
    <row r="446" spans="1:6" ht="15">
      <c r="A446" s="6" t="s">
        <v>58</v>
      </c>
      <c r="B446" s="16"/>
      <c r="C446" s="14"/>
      <c r="D446" s="3" t="e">
        <f>C446/B446*1000</f>
        <v>#DIV/0!</v>
      </c>
      <c r="E446" s="16"/>
      <c r="F446" s="52"/>
    </row>
    <row r="447" spans="1:6" ht="15">
      <c r="A447" s="6" t="s">
        <v>50</v>
      </c>
      <c r="B447" s="16"/>
      <c r="C447" s="14"/>
      <c r="D447" s="3" t="e">
        <f>C447/B447*1000</f>
        <v>#DIV/0!</v>
      </c>
      <c r="E447" s="16"/>
      <c r="F447" s="53"/>
    </row>
    <row r="448" spans="1:6" ht="15">
      <c r="A448" s="6" t="s">
        <v>57</v>
      </c>
      <c r="B448" s="16"/>
      <c r="C448" s="14"/>
      <c r="D448" s="3" t="e">
        <f>C448/B448*1000</f>
        <v>#DIV/0!</v>
      </c>
      <c r="E448" s="16"/>
      <c r="F448" s="53"/>
    </row>
    <row r="449" spans="1:6" ht="15">
      <c r="A449" s="37" t="s">
        <v>11</v>
      </c>
      <c r="B449" s="38">
        <f>SUM(B451:B453)</f>
        <v>0</v>
      </c>
      <c r="C449" s="38">
        <f>SUM(C451:C453)</f>
        <v>0</v>
      </c>
      <c r="D449" s="38" t="e">
        <f>C449/B449*1000</f>
        <v>#DIV/0!</v>
      </c>
      <c r="E449" s="38"/>
      <c r="F449" s="38"/>
    </row>
    <row r="450" spans="1:6" ht="15">
      <c r="A450" s="81" t="s">
        <v>22</v>
      </c>
      <c r="B450" s="82"/>
      <c r="C450" s="82"/>
      <c r="D450" s="82"/>
      <c r="E450" s="82"/>
      <c r="F450" s="83"/>
    </row>
    <row r="451" spans="1:6" ht="15">
      <c r="A451" s="6" t="s">
        <v>58</v>
      </c>
      <c r="B451" s="16"/>
      <c r="C451" s="14"/>
      <c r="D451" s="3" t="e">
        <f>C451/B451*1000</f>
        <v>#DIV/0!</v>
      </c>
      <c r="E451" s="59"/>
      <c r="F451" s="59"/>
    </row>
    <row r="452" spans="1:6" ht="15">
      <c r="A452" s="6" t="s">
        <v>50</v>
      </c>
      <c r="B452" s="16"/>
      <c r="C452" s="14"/>
      <c r="D452" s="3" t="e">
        <f>C452/B452*1000</f>
        <v>#DIV/0!</v>
      </c>
      <c r="E452" s="59"/>
      <c r="F452" s="59"/>
    </row>
    <row r="453" spans="1:6" ht="15">
      <c r="A453" s="6" t="s">
        <v>57</v>
      </c>
      <c r="B453" s="16"/>
      <c r="C453" s="14"/>
      <c r="D453" s="3" t="e">
        <f>C453/B453*1000</f>
        <v>#DIV/0!</v>
      </c>
      <c r="E453" s="16"/>
      <c r="F453" s="3"/>
    </row>
    <row r="454" spans="1:6" ht="15" hidden="1" outlineLevel="1">
      <c r="A454" s="37" t="s">
        <v>12</v>
      </c>
      <c r="B454" s="38">
        <f>SUM(B456:B458)</f>
        <v>0</v>
      </c>
      <c r="C454" s="38">
        <f>SUM(C456:C458)</f>
        <v>0</v>
      </c>
      <c r="D454" s="38" t="e">
        <f>SUM(D456:D458)</f>
        <v>#DIV/0!</v>
      </c>
      <c r="E454" s="38"/>
      <c r="F454" s="38"/>
    </row>
    <row r="455" spans="1:6" ht="15" hidden="1" outlineLevel="1">
      <c r="A455" s="23" t="s">
        <v>22</v>
      </c>
      <c r="B455" s="24"/>
      <c r="C455" s="24"/>
      <c r="D455" s="24"/>
      <c r="E455" s="24"/>
      <c r="F455" s="25"/>
    </row>
    <row r="456" spans="1:6" ht="15" hidden="1" outlineLevel="1">
      <c r="A456" s="6" t="s">
        <v>58</v>
      </c>
      <c r="B456" s="16"/>
      <c r="C456" s="14"/>
      <c r="D456" s="3" t="e">
        <f>C456/B456*1000</f>
        <v>#DIV/0!</v>
      </c>
      <c r="E456" s="58"/>
      <c r="F456" s="58"/>
    </row>
    <row r="457" spans="1:6" ht="15" hidden="1" outlineLevel="1">
      <c r="A457" s="6" t="s">
        <v>50</v>
      </c>
      <c r="B457" s="16"/>
      <c r="C457" s="14"/>
      <c r="D457" s="3" t="e">
        <f>C457/B457*1000</f>
        <v>#DIV/0!</v>
      </c>
      <c r="E457" s="58"/>
      <c r="F457" s="58"/>
    </row>
    <row r="458" spans="1:6" ht="15" hidden="1" outlineLevel="1">
      <c r="A458" s="6" t="s">
        <v>57</v>
      </c>
      <c r="B458" s="16"/>
      <c r="C458" s="14"/>
      <c r="D458" s="3" t="e">
        <f>C458/B458*1000</f>
        <v>#DIV/0!</v>
      </c>
      <c r="E458" s="58"/>
      <c r="F458" s="58"/>
    </row>
    <row r="459" spans="1:6" ht="15" hidden="1" outlineLevel="1">
      <c r="A459" s="6"/>
      <c r="B459" s="16"/>
      <c r="C459" s="14"/>
      <c r="D459" s="3"/>
      <c r="E459" s="16"/>
      <c r="F459" s="3"/>
    </row>
    <row r="460" spans="1:6" ht="15" hidden="1" outlineLevel="1">
      <c r="A460" s="37" t="s">
        <v>13</v>
      </c>
      <c r="B460" s="38">
        <f>SUM(B462:B464)</f>
        <v>0</v>
      </c>
      <c r="C460" s="39">
        <f>SUM(C462:C464)</f>
        <v>0</v>
      </c>
      <c r="D460" s="38" t="e">
        <f>C460/B460*1000</f>
        <v>#DIV/0!</v>
      </c>
      <c r="E460" s="38"/>
      <c r="F460" s="38"/>
    </row>
    <row r="461" spans="1:6" ht="15" hidden="1" outlineLevel="1">
      <c r="A461" s="23" t="s">
        <v>22</v>
      </c>
      <c r="B461" s="24"/>
      <c r="C461" s="24"/>
      <c r="D461" s="24"/>
      <c r="E461" s="24"/>
      <c r="F461" s="25"/>
    </row>
    <row r="462" spans="1:6" ht="15" hidden="1" outlineLevel="1">
      <c r="A462" s="6" t="s">
        <v>58</v>
      </c>
      <c r="B462" s="16"/>
      <c r="C462" s="14"/>
      <c r="D462" s="3" t="e">
        <f>C462/B462*1000</f>
        <v>#DIV/0!</v>
      </c>
      <c r="E462" s="16"/>
      <c r="F462" s="12"/>
    </row>
    <row r="463" spans="1:6" ht="15" hidden="1" outlineLevel="1">
      <c r="A463" s="6" t="s">
        <v>50</v>
      </c>
      <c r="B463" s="16"/>
      <c r="C463" s="14"/>
      <c r="D463" s="3" t="e">
        <f>C463/B463*1000</f>
        <v>#DIV/0!</v>
      </c>
      <c r="E463" s="12"/>
      <c r="F463" s="12"/>
    </row>
    <row r="464" spans="1:6" ht="15" hidden="1" outlineLevel="1">
      <c r="A464" s="6" t="s">
        <v>57</v>
      </c>
      <c r="B464" s="16"/>
      <c r="C464" s="14"/>
      <c r="D464" s="3" t="e">
        <f>C464/B464*1000</f>
        <v>#DIV/0!</v>
      </c>
      <c r="E464" s="58"/>
      <c r="F464" s="58"/>
    </row>
    <row r="465" spans="1:6" ht="15" hidden="1" outlineLevel="1">
      <c r="A465" s="6"/>
      <c r="B465" s="16"/>
      <c r="C465" s="14"/>
      <c r="D465" s="3"/>
      <c r="E465" s="16"/>
      <c r="F465" s="3"/>
    </row>
    <row r="466" spans="1:6" ht="15" hidden="1" outlineLevel="2">
      <c r="A466" s="37" t="s">
        <v>52</v>
      </c>
      <c r="B466" s="38">
        <f>SUM(B468:B470)</f>
        <v>0</v>
      </c>
      <c r="C466" s="39">
        <f>SUM(C468:C470)</f>
        <v>0</v>
      </c>
      <c r="D466" s="38" t="e">
        <f>C466/B466*1000</f>
        <v>#DIV/0!</v>
      </c>
      <c r="E466" s="38"/>
      <c r="F466" s="38"/>
    </row>
    <row r="467" spans="1:6" ht="15" hidden="1" outlineLevel="2">
      <c r="A467" s="23" t="s">
        <v>22</v>
      </c>
      <c r="B467" s="24"/>
      <c r="C467" s="35"/>
      <c r="D467" s="24"/>
      <c r="E467" s="24"/>
      <c r="F467" s="25"/>
    </row>
    <row r="468" spans="1:6" ht="15" hidden="1" outlineLevel="2">
      <c r="A468" s="6" t="s">
        <v>58</v>
      </c>
      <c r="B468" s="16"/>
      <c r="C468" s="14"/>
      <c r="D468" s="3" t="e">
        <f>C468/B468*1000</f>
        <v>#DIV/0!</v>
      </c>
      <c r="E468" s="16"/>
      <c r="F468" s="12"/>
    </row>
    <row r="469" spans="1:6" ht="15" hidden="1" outlineLevel="2">
      <c r="A469" s="6" t="s">
        <v>50</v>
      </c>
      <c r="B469" s="16"/>
      <c r="C469" s="14"/>
      <c r="D469" s="3" t="e">
        <f>C469/B469*1000</f>
        <v>#DIV/0!</v>
      </c>
      <c r="E469" s="16"/>
      <c r="F469" s="3"/>
    </row>
    <row r="470" spans="1:6" ht="15" hidden="1" outlineLevel="2">
      <c r="A470" s="6" t="s">
        <v>57</v>
      </c>
      <c r="B470" s="16"/>
      <c r="C470" s="14"/>
      <c r="D470" s="3" t="e">
        <f>C470/B470*1000</f>
        <v>#DIV/0!</v>
      </c>
      <c r="E470" s="58"/>
      <c r="F470" s="58"/>
    </row>
    <row r="471" spans="1:6" ht="15" hidden="1" outlineLevel="1">
      <c r="A471" s="54"/>
      <c r="B471" s="26"/>
      <c r="C471" s="55"/>
      <c r="D471" s="56"/>
      <c r="E471" s="57"/>
      <c r="F471" s="57"/>
    </row>
    <row r="472" spans="1:6" ht="15" collapsed="1">
      <c r="A472" s="86" t="s">
        <v>53</v>
      </c>
      <c r="B472" s="86"/>
      <c r="C472" s="86"/>
      <c r="D472" s="86"/>
      <c r="E472" s="86"/>
      <c r="F472" s="86"/>
    </row>
    <row r="473" spans="1:6" s="5" customFormat="1" ht="14.25">
      <c r="A473" s="37" t="s">
        <v>51</v>
      </c>
      <c r="B473" s="38">
        <f>SUM(B475:B475)</f>
        <v>141</v>
      </c>
      <c r="C473" s="39">
        <f>SUM(C475:C475)</f>
        <v>2657.354</v>
      </c>
      <c r="D473" s="38">
        <f>C473/B473*1000</f>
        <v>18846.482269503547</v>
      </c>
      <c r="E473" s="38">
        <v>16500</v>
      </c>
      <c r="F473" s="38">
        <v>67415.91</v>
      </c>
    </row>
    <row r="474" spans="1:6" s="5" customFormat="1" ht="15">
      <c r="A474" s="81" t="s">
        <v>22</v>
      </c>
      <c r="B474" s="82"/>
      <c r="C474" s="82"/>
      <c r="D474" s="82"/>
      <c r="E474" s="82"/>
      <c r="F474" s="83"/>
    </row>
    <row r="475" spans="1:6" s="5" customFormat="1" ht="45">
      <c r="A475" s="6" t="s">
        <v>54</v>
      </c>
      <c r="B475" s="16">
        <v>141</v>
      </c>
      <c r="C475" s="14">
        <v>2657.354</v>
      </c>
      <c r="D475" s="3">
        <f>C475/B475*1000</f>
        <v>18846.482269503547</v>
      </c>
      <c r="E475" s="16">
        <v>16500</v>
      </c>
      <c r="F475" s="3">
        <v>67415.91</v>
      </c>
    </row>
    <row r="476" spans="1:6" s="5" customFormat="1" ht="14.25">
      <c r="A476" s="37" t="s">
        <v>4</v>
      </c>
      <c r="B476" s="38">
        <f>SUM(B478:B478)</f>
        <v>138</v>
      </c>
      <c r="C476" s="39">
        <f>SUM(C478:C478)</f>
        <v>2709.207</v>
      </c>
      <c r="D476" s="38">
        <f>C476/B476*1000</f>
        <v>19631.934782608696</v>
      </c>
      <c r="E476" s="38">
        <v>16500</v>
      </c>
      <c r="F476" s="38">
        <v>61826</v>
      </c>
    </row>
    <row r="477" spans="1:6" s="5" customFormat="1" ht="15">
      <c r="A477" s="81" t="s">
        <v>22</v>
      </c>
      <c r="B477" s="82"/>
      <c r="C477" s="82"/>
      <c r="D477" s="82"/>
      <c r="E477" s="82"/>
      <c r="F477" s="83"/>
    </row>
    <row r="478" spans="1:6" s="5" customFormat="1" ht="45">
      <c r="A478" s="6" t="s">
        <v>54</v>
      </c>
      <c r="B478" s="16">
        <v>138</v>
      </c>
      <c r="C478" s="14">
        <v>2709.207</v>
      </c>
      <c r="D478" s="3">
        <f>C478/B478*1000</f>
        <v>19631.934782608696</v>
      </c>
      <c r="E478" s="16">
        <v>16500</v>
      </c>
      <c r="F478" s="3">
        <v>61826.38</v>
      </c>
    </row>
    <row r="479" spans="1:6" s="5" customFormat="1" ht="14.25">
      <c r="A479" s="37" t="s">
        <v>5</v>
      </c>
      <c r="B479" s="38">
        <f>SUM(B481:B481)</f>
        <v>138</v>
      </c>
      <c r="C479" s="39">
        <f>SUM(C481:C481)</f>
        <v>3001.145</v>
      </c>
      <c r="D479" s="38">
        <f>C479/B479*1000</f>
        <v>21747.427536231884</v>
      </c>
      <c r="E479" s="39">
        <v>16500</v>
      </c>
      <c r="F479" s="39">
        <v>59414</v>
      </c>
    </row>
    <row r="480" spans="1:6" s="5" customFormat="1" ht="15">
      <c r="A480" s="81" t="s">
        <v>22</v>
      </c>
      <c r="B480" s="82"/>
      <c r="C480" s="82"/>
      <c r="D480" s="82"/>
      <c r="E480" s="82"/>
      <c r="F480" s="83"/>
    </row>
    <row r="481" spans="1:6" s="5" customFormat="1" ht="45">
      <c r="A481" s="6" t="s">
        <v>54</v>
      </c>
      <c r="B481" s="16">
        <v>138</v>
      </c>
      <c r="C481" s="14">
        <v>3001.145</v>
      </c>
      <c r="D481" s="3">
        <f>C481/B481*1000</f>
        <v>21747.427536231884</v>
      </c>
      <c r="E481" s="16">
        <v>16500</v>
      </c>
      <c r="F481" s="3">
        <v>59414.33</v>
      </c>
    </row>
    <row r="482" spans="1:6" s="5" customFormat="1" ht="14.25">
      <c r="A482" s="37" t="s">
        <v>6</v>
      </c>
      <c r="B482" s="38">
        <f>SUM(B484:B484)</f>
        <v>124</v>
      </c>
      <c r="C482" s="39">
        <f>SUM(C484:C484)</f>
        <v>2550.286</v>
      </c>
      <c r="D482" s="38">
        <f>C482/B482*1000</f>
        <v>20566.822580645163</v>
      </c>
      <c r="E482" s="38">
        <v>16500</v>
      </c>
      <c r="F482" s="38">
        <v>73420</v>
      </c>
    </row>
    <row r="483" spans="1:6" s="5" customFormat="1" ht="15">
      <c r="A483" s="81" t="s">
        <v>22</v>
      </c>
      <c r="B483" s="82"/>
      <c r="C483" s="82"/>
      <c r="D483" s="82"/>
      <c r="E483" s="82"/>
      <c r="F483" s="83"/>
    </row>
    <row r="484" spans="1:6" s="5" customFormat="1" ht="45">
      <c r="A484" s="6" t="s">
        <v>54</v>
      </c>
      <c r="B484" s="16">
        <v>124</v>
      </c>
      <c r="C484" s="14">
        <v>2550.286</v>
      </c>
      <c r="D484" s="3">
        <f>C484/B484*1000</f>
        <v>20566.822580645163</v>
      </c>
      <c r="E484" s="16">
        <v>16500</v>
      </c>
      <c r="F484" s="3">
        <v>73420.32</v>
      </c>
    </row>
    <row r="485" spans="1:6" s="5" customFormat="1" ht="14.25">
      <c r="A485" s="37" t="s">
        <v>7</v>
      </c>
      <c r="B485" s="38">
        <f>SUM(B487:B487)</f>
        <v>0</v>
      </c>
      <c r="C485" s="39">
        <f>SUM(C487:C487)</f>
        <v>0</v>
      </c>
      <c r="D485" s="38" t="e">
        <f>C485/B485*1000</f>
        <v>#DIV/0!</v>
      </c>
      <c r="E485" s="38"/>
      <c r="F485" s="38"/>
    </row>
    <row r="486" spans="1:6" s="5" customFormat="1" ht="15">
      <c r="A486" s="81" t="s">
        <v>22</v>
      </c>
      <c r="B486" s="82"/>
      <c r="C486" s="82"/>
      <c r="D486" s="82"/>
      <c r="E486" s="82"/>
      <c r="F486" s="83"/>
    </row>
    <row r="487" spans="1:6" s="5" customFormat="1" ht="45">
      <c r="A487" s="6" t="s">
        <v>54</v>
      </c>
      <c r="B487" s="16"/>
      <c r="C487" s="14"/>
      <c r="D487" s="3" t="e">
        <f>C487/B487*1000</f>
        <v>#DIV/0!</v>
      </c>
      <c r="E487" s="16"/>
      <c r="F487" s="3"/>
    </row>
    <row r="488" spans="1:6" s="5" customFormat="1" ht="14.25">
      <c r="A488" s="37" t="s">
        <v>8</v>
      </c>
      <c r="B488" s="38">
        <f>SUM(B490:B490)</f>
        <v>0</v>
      </c>
      <c r="C488" s="39">
        <f>SUM(C490:C490)</f>
        <v>0</v>
      </c>
      <c r="D488" s="38" t="e">
        <f>C488/B488*1000</f>
        <v>#DIV/0!</v>
      </c>
      <c r="E488" s="38"/>
      <c r="F488" s="38"/>
    </row>
    <row r="489" spans="1:6" s="5" customFormat="1" ht="15">
      <c r="A489" s="81" t="s">
        <v>22</v>
      </c>
      <c r="B489" s="82"/>
      <c r="C489" s="82"/>
      <c r="D489" s="82"/>
      <c r="E489" s="82"/>
      <c r="F489" s="83"/>
    </row>
    <row r="490" spans="1:6" s="5" customFormat="1" ht="45">
      <c r="A490" s="6" t="s">
        <v>54</v>
      </c>
      <c r="B490" s="16"/>
      <c r="C490" s="14"/>
      <c r="D490" s="3" t="e">
        <f>C490/B490*1000</f>
        <v>#DIV/0!</v>
      </c>
      <c r="E490" s="16"/>
      <c r="F490" s="3"/>
    </row>
    <row r="491" spans="1:6" s="5" customFormat="1" ht="14.25">
      <c r="A491" s="37" t="s">
        <v>9</v>
      </c>
      <c r="B491" s="38">
        <f>SUM(B493:B493)</f>
        <v>0</v>
      </c>
      <c r="C491" s="39">
        <f>SUM(C493:C493)</f>
        <v>0</v>
      </c>
      <c r="D491" s="38" t="e">
        <f>C491/B491*1000</f>
        <v>#DIV/0!</v>
      </c>
      <c r="E491" s="38"/>
      <c r="F491" s="38"/>
    </row>
    <row r="492" spans="1:6" s="5" customFormat="1" ht="15">
      <c r="A492" s="81" t="s">
        <v>22</v>
      </c>
      <c r="B492" s="82"/>
      <c r="C492" s="82"/>
      <c r="D492" s="82"/>
      <c r="E492" s="82"/>
      <c r="F492" s="83"/>
    </row>
    <row r="493" spans="1:6" s="5" customFormat="1" ht="45">
      <c r="A493" s="6" t="s">
        <v>54</v>
      </c>
      <c r="B493" s="16"/>
      <c r="C493" s="14"/>
      <c r="D493" s="3" t="e">
        <f>C493/B493*1000</f>
        <v>#DIV/0!</v>
      </c>
      <c r="E493" s="16"/>
      <c r="F493" s="3"/>
    </row>
    <row r="494" spans="1:6" s="5" customFormat="1" ht="14.25">
      <c r="A494" s="47" t="s">
        <v>10</v>
      </c>
      <c r="B494" s="48">
        <f>SUM(B496:B496)</f>
        <v>0</v>
      </c>
      <c r="C494" s="49">
        <f>SUM(C496:C496)</f>
        <v>0</v>
      </c>
      <c r="D494" s="48" t="e">
        <f>C494/B494*1000</f>
        <v>#DIV/0!</v>
      </c>
      <c r="E494" s="48"/>
      <c r="F494" s="48"/>
    </row>
    <row r="495" spans="1:6" s="5" customFormat="1" ht="15">
      <c r="A495" s="81" t="s">
        <v>22</v>
      </c>
      <c r="B495" s="82"/>
      <c r="C495" s="82"/>
      <c r="D495" s="82"/>
      <c r="E495" s="82"/>
      <c r="F495" s="83"/>
    </row>
    <row r="496" spans="1:6" s="5" customFormat="1" ht="45">
      <c r="A496" s="6" t="s">
        <v>54</v>
      </c>
      <c r="B496" s="16"/>
      <c r="C496" s="14"/>
      <c r="D496" s="3" t="e">
        <f>C496/B496*1000</f>
        <v>#DIV/0!</v>
      </c>
      <c r="E496" s="16"/>
      <c r="F496" s="16"/>
    </row>
    <row r="497" spans="1:6" s="5" customFormat="1" ht="14.25">
      <c r="A497" s="37" t="s">
        <v>11</v>
      </c>
      <c r="B497" s="38">
        <f>SUM(B499:B499)</f>
        <v>0</v>
      </c>
      <c r="C497" s="39">
        <f>SUM(C499:C499)</f>
        <v>0</v>
      </c>
      <c r="D497" s="38" t="e">
        <f>C497/B497*1000</f>
        <v>#DIV/0!</v>
      </c>
      <c r="E497" s="38"/>
      <c r="F497" s="38"/>
    </row>
    <row r="498" spans="1:6" s="5" customFormat="1" ht="15">
      <c r="A498" s="81" t="s">
        <v>22</v>
      </c>
      <c r="B498" s="82"/>
      <c r="C498" s="82"/>
      <c r="D498" s="82"/>
      <c r="E498" s="82"/>
      <c r="F498" s="83"/>
    </row>
    <row r="499" spans="1:6" ht="45">
      <c r="A499" s="6" t="s">
        <v>54</v>
      </c>
      <c r="B499" s="16"/>
      <c r="C499" s="14"/>
      <c r="D499" s="3" t="e">
        <f>C499/B499*1000</f>
        <v>#DIV/0!</v>
      </c>
      <c r="E499" s="78"/>
      <c r="F499" s="78"/>
    </row>
    <row r="500" spans="1:6" ht="15" hidden="1" outlineLevel="1">
      <c r="A500" s="37" t="s">
        <v>12</v>
      </c>
      <c r="B500" s="38">
        <f>SUM(B501:B501)</f>
        <v>0</v>
      </c>
      <c r="C500" s="39">
        <f>SUM(C501:C501)</f>
        <v>0</v>
      </c>
      <c r="D500" s="38" t="e">
        <f>C500/B500*1000</f>
        <v>#DIV/0!</v>
      </c>
      <c r="E500" s="38"/>
      <c r="F500" s="38"/>
    </row>
    <row r="501" spans="1:6" ht="38.25" customHeight="1" hidden="1" outlineLevel="1">
      <c r="A501" s="6" t="s">
        <v>54</v>
      </c>
      <c r="B501" s="16"/>
      <c r="C501" s="14"/>
      <c r="D501" s="3" t="e">
        <f>C501/B501*1000</f>
        <v>#DIV/0!</v>
      </c>
      <c r="E501" s="79"/>
      <c r="F501" s="79"/>
    </row>
    <row r="502" spans="1:6" ht="15" hidden="1" outlineLevel="1">
      <c r="A502" s="37" t="s">
        <v>13</v>
      </c>
      <c r="B502" s="38">
        <f>SUM(B504:B504)</f>
        <v>0</v>
      </c>
      <c r="C502" s="39">
        <f>SUM(C504:C504)</f>
        <v>0</v>
      </c>
      <c r="D502" s="38" t="e">
        <f>C502/B502*1000</f>
        <v>#DIV/0!</v>
      </c>
      <c r="E502" s="38"/>
      <c r="F502" s="38"/>
    </row>
    <row r="503" spans="1:6" ht="15" hidden="1" outlineLevel="1">
      <c r="A503" s="81" t="s">
        <v>22</v>
      </c>
      <c r="B503" s="82"/>
      <c r="C503" s="82"/>
      <c r="D503" s="82"/>
      <c r="E503" s="82"/>
      <c r="F503" s="83"/>
    </row>
    <row r="504" spans="1:6" ht="45" hidden="1" outlineLevel="1">
      <c r="A504" s="6" t="s">
        <v>54</v>
      </c>
      <c r="B504" s="16"/>
      <c r="C504" s="14"/>
      <c r="D504" s="3" t="e">
        <f>C504/B504*1000</f>
        <v>#DIV/0!</v>
      </c>
      <c r="E504" s="16"/>
      <c r="F504" s="3"/>
    </row>
    <row r="505" spans="1:6" ht="15" hidden="1" outlineLevel="2">
      <c r="A505" s="37" t="s">
        <v>52</v>
      </c>
      <c r="B505" s="38">
        <f>SUM(B507:B507)</f>
        <v>0</v>
      </c>
      <c r="C505" s="39">
        <f>SUM(C507:C507)</f>
        <v>0</v>
      </c>
      <c r="D505" s="38" t="e">
        <f>C505/B505*1000</f>
        <v>#DIV/0!</v>
      </c>
      <c r="E505" s="38"/>
      <c r="F505" s="38"/>
    </row>
    <row r="506" spans="1:6" ht="15" hidden="1" outlineLevel="2">
      <c r="A506" s="81" t="s">
        <v>22</v>
      </c>
      <c r="B506" s="82"/>
      <c r="C506" s="82"/>
      <c r="D506" s="82"/>
      <c r="E506" s="82"/>
      <c r="F506" s="83"/>
    </row>
    <row r="507" spans="1:6" ht="34.5" customHeight="1" hidden="1" outlineLevel="2">
      <c r="A507" s="6" t="s">
        <v>54</v>
      </c>
      <c r="B507" s="16"/>
      <c r="C507" s="14"/>
      <c r="D507" s="3" t="e">
        <f>C507/B507*1000</f>
        <v>#DIV/0!</v>
      </c>
      <c r="E507" s="16"/>
      <c r="F507" s="3"/>
    </row>
    <row r="508" spans="1:6" ht="15" collapsed="1">
      <c r="A508" s="29"/>
      <c r="B508" s="30"/>
      <c r="C508" s="31"/>
      <c r="D508" s="32"/>
      <c r="E508" s="30"/>
      <c r="F508" s="32"/>
    </row>
    <row r="509" spans="1:6" ht="15">
      <c r="A509" s="29"/>
      <c r="B509" s="30"/>
      <c r="C509" s="80"/>
      <c r="D509" s="32"/>
      <c r="E509" s="30"/>
      <c r="F509" s="32"/>
    </row>
  </sheetData>
  <sheetProtection/>
  <mergeCells count="46">
    <mergeCell ref="A409:F409"/>
    <mergeCell ref="A414:F414"/>
    <mergeCell ref="A192:F192"/>
    <mergeCell ref="A419:F419"/>
    <mergeCell ref="A246:F246"/>
    <mergeCell ref="A264:F264"/>
    <mergeCell ref="A210:F210"/>
    <mergeCell ref="A282:F282"/>
    <mergeCell ref="A1:F1"/>
    <mergeCell ref="A4:A6"/>
    <mergeCell ref="C4:F4"/>
    <mergeCell ref="A2:F2"/>
    <mergeCell ref="E5:F5"/>
    <mergeCell ref="D5:D6"/>
    <mergeCell ref="B4:B6"/>
    <mergeCell ref="C5:C6"/>
    <mergeCell ref="A445:F445"/>
    <mergeCell ref="A434:F434"/>
    <mergeCell ref="A407:F407"/>
    <mergeCell ref="A21:F21"/>
    <mergeCell ref="A79:F79"/>
    <mergeCell ref="A190:F190"/>
    <mergeCell ref="A51:F51"/>
    <mergeCell ref="A65:F65"/>
    <mergeCell ref="A37:F37"/>
    <mergeCell ref="A424:F424"/>
    <mergeCell ref="A506:F506"/>
    <mergeCell ref="A495:F495"/>
    <mergeCell ref="A477:F477"/>
    <mergeCell ref="A8:F8"/>
    <mergeCell ref="A93:F93"/>
    <mergeCell ref="A429:F429"/>
    <mergeCell ref="A472:F472"/>
    <mergeCell ref="A228:F228"/>
    <mergeCell ref="A300:F300"/>
    <mergeCell ref="A107:F107"/>
    <mergeCell ref="A474:F474"/>
    <mergeCell ref="A440:F440"/>
    <mergeCell ref="A503:F503"/>
    <mergeCell ref="A492:F492"/>
    <mergeCell ref="A450:F450"/>
    <mergeCell ref="A498:F498"/>
    <mergeCell ref="A486:F486"/>
    <mergeCell ref="A480:F480"/>
    <mergeCell ref="A489:F489"/>
    <mergeCell ref="A483:F483"/>
  </mergeCells>
  <printOptions horizontalCentered="1"/>
  <pageMargins left="0.5905511811023623" right="0.1968503937007874" top="0.11811023622047245" bottom="0.11811023622047245" header="0.31496062992125984" footer="0.31496062992125984"/>
  <pageSetup fitToHeight="5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Абрамова Н.В.</cp:lastModifiedBy>
  <cp:lastPrinted>2017-03-13T09:37:21Z</cp:lastPrinted>
  <dcterms:created xsi:type="dcterms:W3CDTF">2012-03-06T09:36:29Z</dcterms:created>
  <dcterms:modified xsi:type="dcterms:W3CDTF">2017-05-10T08:14:23Z</dcterms:modified>
  <cp:category/>
  <cp:version/>
  <cp:contentType/>
  <cp:contentStatus/>
</cp:coreProperties>
</file>