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<sst xmlns="http://schemas.openxmlformats.org/spreadsheetml/2006/main" count="469" uniqueCount="59">
  <si>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</si>
  <si>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</si>
  <si>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</si>
  <si>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</si>
  <si>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</si>
  <si>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</si>
  <si>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</si>
  <si>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</si>
  <si>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</si>
  <si>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</si>
  <si>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</si>
  <si>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</si>
  <si>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</si>
  <si>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</si>
  <si>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</si>
  <si>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</si>
  <si>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</si>
  <si>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</si>
  <si>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</si>
  <si>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</si>
  <si>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</si>
  <si>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</si>
  <si>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</si>
  <si>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</si>
  <si>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</si>
  <si>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</si>
  <si>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</si>
  <si>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</si>
  <si>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</si>
  <si>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</si>
  <si>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</si>
  <si>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</si>
  <si>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</si>
  <si>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</si>
  <si>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</si>
  <si>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</si>
  <si>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</si>
  <si>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</si>
  <si>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</si>
  <si>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</si>
  <si>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</si>
  <si>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</si>
  <si>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</si>
  <si>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</si>
  <si>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</si>
  <si>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</si>
  <si>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</si>
  <si>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</si>
  <si>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</si>
  <si>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</si>
  <si>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</si>
  <si>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</si>
  <si>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</si>
  <si>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</si>
  <si>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</si>
  <si>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</si>
  <si>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</si>
  <si>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</si>
  <si>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по ведомству "Образование" за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</si>
</sst>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H223" sqref="H22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6" t="s">
        <v>33</v>
      </c>
      <c r="B1" s="76"/>
      <c r="C1" s="77"/>
      <c r="D1" s="77"/>
      <c r="E1" s="77"/>
      <c r="F1" s="77"/>
    </row>
    <row r="2" spans="1:6" ht="18.75" customHeight="1">
      <c r="A2" s="76" t="s">
        <v>58</v>
      </c>
      <c r="B2" s="76"/>
      <c r="C2" s="77"/>
      <c r="D2" s="77"/>
      <c r="E2" s="77"/>
      <c r="F2" s="77"/>
    </row>
    <row r="4" spans="1:6" ht="38.25" customHeight="1">
      <c r="A4" s="78" t="s">
        <v>0</v>
      </c>
      <c r="B4" s="83" t="s">
        <v>16</v>
      </c>
      <c r="C4" s="79" t="s">
        <v>17</v>
      </c>
      <c r="D4" s="79"/>
      <c r="E4" s="79"/>
      <c r="F4" s="79"/>
    </row>
    <row r="5" spans="1:6" ht="16.5" customHeight="1">
      <c r="A5" s="78"/>
      <c r="B5" s="84"/>
      <c r="C5" s="86" t="s">
        <v>18</v>
      </c>
      <c r="D5" s="82" t="s">
        <v>1</v>
      </c>
      <c r="E5" s="80" t="s">
        <v>19</v>
      </c>
      <c r="F5" s="81"/>
    </row>
    <row r="6" spans="1:6" ht="50.25" customHeight="1">
      <c r="A6" s="78"/>
      <c r="B6" s="85"/>
      <c r="C6" s="86"/>
      <c r="D6" s="82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8" t="s">
        <v>2</v>
      </c>
      <c r="B8" s="89"/>
      <c r="C8" s="89"/>
      <c r="D8" s="89"/>
      <c r="E8" s="89"/>
      <c r="F8" s="89"/>
    </row>
    <row r="9" spans="1:6" s="5" customFormat="1" ht="15" customHeight="1">
      <c r="A9" s="11" t="s">
        <v>3</v>
      </c>
      <c r="B9" s="17">
        <f>SUM(B22,B179,B396,B461)</f>
        <v>1825.55</v>
      </c>
      <c r="C9" s="15">
        <f>SUM(C22,C179,C396,C461)</f>
        <v>84427.519</v>
      </c>
      <c r="D9" s="10">
        <f>C9/B9*1000</f>
        <v>46247.71657856536</v>
      </c>
      <c r="E9" s="17">
        <v>30558</v>
      </c>
      <c r="F9" s="10">
        <v>166966</v>
      </c>
    </row>
    <row r="10" spans="1:6" s="5" customFormat="1" ht="15" customHeight="1">
      <c r="A10" s="11" t="s">
        <v>4</v>
      </c>
      <c r="B10" s="17">
        <f>SUM(B35,B197,B401,B464)</f>
        <v>1753.89</v>
      </c>
      <c r="C10" s="15">
        <f>SUM(C35,C197,C401,C464)</f>
        <v>76174.244</v>
      </c>
      <c r="D10" s="10">
        <f>C10/B10*1000</f>
        <v>43431.59719252632</v>
      </c>
      <c r="E10" s="17">
        <v>30558</v>
      </c>
      <c r="F10" s="10">
        <v>210045</v>
      </c>
    </row>
    <row r="11" spans="1:6" s="5" customFormat="1" ht="15" customHeight="1">
      <c r="A11" s="11" t="s">
        <v>5</v>
      </c>
      <c r="B11" s="17">
        <f>B48+B215+B406+B467</f>
        <v>1738.15</v>
      </c>
      <c r="C11" s="15">
        <f>C48+C215+C406+C467</f>
        <v>86601.02</v>
      </c>
      <c r="D11" s="10">
        <f>C11/B11*1000</f>
        <v>49823.67459655381</v>
      </c>
      <c r="E11" s="17">
        <v>30558</v>
      </c>
      <c r="F11" s="10">
        <v>192915</v>
      </c>
    </row>
    <row r="12" spans="1:6" s="5" customFormat="1" ht="15" customHeight="1" hidden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6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7" t="s">
        <v>47</v>
      </c>
      <c r="B21" s="87"/>
      <c r="C21" s="87"/>
      <c r="D21" s="87"/>
      <c r="E21" s="87"/>
      <c r="F21" s="87"/>
    </row>
    <row r="22" spans="1:6" s="5" customFormat="1" ht="14.25">
      <c r="A22" s="37" t="s">
        <v>3</v>
      </c>
      <c r="B22" s="38">
        <f>SUM(B24:B33)</f>
        <v>522.55</v>
      </c>
      <c r="C22" s="39">
        <f>SUM(C24:C33)</f>
        <v>21173.25</v>
      </c>
      <c r="D22" s="38">
        <f>C22/B22*1000</f>
        <v>40519.08908238446</v>
      </c>
      <c r="E22" s="38">
        <v>30558</v>
      </c>
      <c r="F22" s="38">
        <v>163726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1679.98</v>
      </c>
      <c r="D24" s="3">
        <f>C24/B24*1000</f>
        <v>36521.30434782609</v>
      </c>
      <c r="E24" s="16">
        <v>30558</v>
      </c>
      <c r="F24" s="3">
        <v>87006.97</v>
      </c>
    </row>
    <row r="25" spans="1:6" ht="18" customHeight="1">
      <c r="A25" s="6" t="s">
        <v>24</v>
      </c>
      <c r="B25" s="16">
        <v>70</v>
      </c>
      <c r="C25" s="14">
        <v>2831.32</v>
      </c>
      <c r="D25" s="3">
        <f aca="true" t="shared" si="1" ref="D25:D33">C25/B25*1000</f>
        <v>40447.42857142857</v>
      </c>
      <c r="E25" s="16">
        <v>30558</v>
      </c>
      <c r="F25" s="3">
        <v>95857.39</v>
      </c>
    </row>
    <row r="26" spans="1:6" ht="20.25" customHeight="1">
      <c r="A26" s="6" t="s">
        <v>25</v>
      </c>
      <c r="B26" s="16">
        <v>98</v>
      </c>
      <c r="C26" s="14">
        <v>4003.57</v>
      </c>
      <c r="D26" s="3">
        <f t="shared" si="1"/>
        <v>40852.755102040814</v>
      </c>
      <c r="E26" s="16">
        <v>30558</v>
      </c>
      <c r="F26" s="3">
        <v>163726</v>
      </c>
    </row>
    <row r="27" spans="1:6" ht="15">
      <c r="A27" s="6" t="s">
        <v>26</v>
      </c>
      <c r="B27" s="16">
        <v>61.3</v>
      </c>
      <c r="C27" s="14">
        <v>2137.87</v>
      </c>
      <c r="D27" s="3">
        <f t="shared" si="1"/>
        <v>34875.53017944535</v>
      </c>
      <c r="E27" s="16">
        <v>30558</v>
      </c>
      <c r="F27" s="3">
        <v>67879</v>
      </c>
    </row>
    <row r="28" spans="1:6" ht="15">
      <c r="A28" s="6" t="s">
        <v>27</v>
      </c>
      <c r="B28" s="16">
        <v>47</v>
      </c>
      <c r="C28" s="14">
        <v>2030.95</v>
      </c>
      <c r="D28" s="3">
        <f t="shared" si="1"/>
        <v>43211.70212765958</v>
      </c>
      <c r="E28" s="16">
        <v>30558</v>
      </c>
      <c r="F28" s="3">
        <v>107652</v>
      </c>
    </row>
    <row r="29" spans="1:6" ht="15">
      <c r="A29" s="6" t="s">
        <v>28</v>
      </c>
      <c r="B29" s="16">
        <v>58</v>
      </c>
      <c r="C29" s="14">
        <v>2336.96</v>
      </c>
      <c r="D29" s="3">
        <f t="shared" si="1"/>
        <v>40292.41379310345</v>
      </c>
      <c r="E29" s="16">
        <v>30558</v>
      </c>
      <c r="F29" s="3">
        <v>85866</v>
      </c>
    </row>
    <row r="30" spans="1:6" ht="15">
      <c r="A30" s="6" t="s">
        <v>29</v>
      </c>
      <c r="B30" s="16">
        <v>37</v>
      </c>
      <c r="C30" s="14">
        <v>1465</v>
      </c>
      <c r="D30" s="3">
        <f t="shared" si="1"/>
        <v>39594.59459459459</v>
      </c>
      <c r="E30" s="16">
        <v>30558</v>
      </c>
      <c r="F30" s="3">
        <v>75686</v>
      </c>
    </row>
    <row r="31" spans="1:6" ht="15">
      <c r="A31" s="6" t="s">
        <v>30</v>
      </c>
      <c r="B31" s="16">
        <v>52.5</v>
      </c>
      <c r="C31" s="14">
        <v>2351.24</v>
      </c>
      <c r="D31" s="3">
        <f t="shared" si="1"/>
        <v>44785.5238095238</v>
      </c>
      <c r="E31" s="16">
        <v>30558</v>
      </c>
      <c r="F31" s="3">
        <v>91749</v>
      </c>
    </row>
    <row r="32" spans="1:6" ht="15">
      <c r="A32" s="6" t="s">
        <v>31</v>
      </c>
      <c r="B32" s="16">
        <v>39</v>
      </c>
      <c r="C32" s="14">
        <v>1673.89</v>
      </c>
      <c r="D32" s="3">
        <f t="shared" si="1"/>
        <v>42920.256410256414</v>
      </c>
      <c r="E32" s="16">
        <v>30558</v>
      </c>
      <c r="F32" s="3">
        <v>80369.86</v>
      </c>
    </row>
    <row r="33" spans="1:6" ht="15">
      <c r="A33" s="6" t="s">
        <v>32</v>
      </c>
      <c r="B33" s="16">
        <v>13.75</v>
      </c>
      <c r="C33" s="14">
        <v>662.47</v>
      </c>
      <c r="D33" s="3">
        <f t="shared" si="1"/>
        <v>48179.63636363636</v>
      </c>
      <c r="E33" s="16">
        <v>30558</v>
      </c>
      <c r="F33" s="3">
        <v>83321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489.94</v>
      </c>
      <c r="C35" s="39">
        <f>SUM(C37:C46)</f>
        <v>18582.050000000003</v>
      </c>
      <c r="D35" s="38">
        <f>C35/B35*1000</f>
        <v>37927.19516675512</v>
      </c>
      <c r="E35" s="38">
        <v>30558</v>
      </c>
      <c r="F35" s="38">
        <v>210045</v>
      </c>
    </row>
    <row r="36" spans="1:6" s="5" customFormat="1" ht="15" customHeight="1">
      <c r="A36" s="70" t="s">
        <v>22</v>
      </c>
      <c r="B36" s="71"/>
      <c r="C36" s="71"/>
      <c r="D36" s="71"/>
      <c r="E36" s="71"/>
      <c r="F36" s="72"/>
    </row>
    <row r="37" spans="1:6" ht="15">
      <c r="A37" s="6" t="s">
        <v>23</v>
      </c>
      <c r="B37" s="16">
        <v>43</v>
      </c>
      <c r="C37" s="14">
        <v>1519.86</v>
      </c>
      <c r="D37" s="3">
        <f>C37/B37*1000</f>
        <v>35345.58139534884</v>
      </c>
      <c r="E37" s="16">
        <v>30558</v>
      </c>
      <c r="F37" s="12">
        <v>150183</v>
      </c>
    </row>
    <row r="38" spans="1:6" ht="18.75" customHeight="1">
      <c r="A38" s="6" t="s">
        <v>24</v>
      </c>
      <c r="B38" s="16">
        <v>68</v>
      </c>
      <c r="C38" s="14">
        <v>2580.92</v>
      </c>
      <c r="D38" s="3">
        <f aca="true" t="shared" si="2" ref="D38:D46">C38/B38*1000</f>
        <v>37954.70588235294</v>
      </c>
      <c r="E38" s="16">
        <v>30558</v>
      </c>
      <c r="F38" s="12">
        <v>210045</v>
      </c>
    </row>
    <row r="39" spans="1:6" ht="18" customHeight="1">
      <c r="A39" s="6" t="s">
        <v>25</v>
      </c>
      <c r="B39" s="16">
        <v>90.5</v>
      </c>
      <c r="C39" s="14">
        <v>3636.19</v>
      </c>
      <c r="D39" s="3">
        <f t="shared" si="2"/>
        <v>40178.895027624305</v>
      </c>
      <c r="E39" s="16">
        <v>30558</v>
      </c>
      <c r="F39" s="36">
        <v>86077.96</v>
      </c>
    </row>
    <row r="40" spans="1:6" ht="20.25" customHeight="1">
      <c r="A40" s="6" t="s">
        <v>26</v>
      </c>
      <c r="B40" s="16">
        <v>57.44</v>
      </c>
      <c r="C40" s="14">
        <v>2207.88</v>
      </c>
      <c r="D40" s="3">
        <f>C40/B40*1000</f>
        <v>38438.02228412257</v>
      </c>
      <c r="E40" s="16">
        <v>30558</v>
      </c>
      <c r="F40" s="3">
        <v>102004</v>
      </c>
    </row>
    <row r="41" spans="1:6" ht="15">
      <c r="A41" s="6" t="s">
        <v>27</v>
      </c>
      <c r="B41" s="16">
        <v>44</v>
      </c>
      <c r="C41" s="14">
        <v>1720.18</v>
      </c>
      <c r="D41" s="3">
        <f t="shared" si="2"/>
        <v>39095</v>
      </c>
      <c r="E41" s="16">
        <v>30558</v>
      </c>
      <c r="F41" s="3">
        <v>123978</v>
      </c>
    </row>
    <row r="42" spans="1:6" ht="15">
      <c r="A42" s="6" t="s">
        <v>28</v>
      </c>
      <c r="B42" s="16">
        <v>55</v>
      </c>
      <c r="C42" s="14">
        <v>1940.64</v>
      </c>
      <c r="D42" s="3">
        <f t="shared" si="2"/>
        <v>35284.36363636364</v>
      </c>
      <c r="E42" s="16">
        <v>30558</v>
      </c>
      <c r="F42" s="12">
        <v>56952</v>
      </c>
    </row>
    <row r="43" spans="1:6" ht="15">
      <c r="A43" s="6" t="s">
        <v>29</v>
      </c>
      <c r="B43" s="16">
        <v>35</v>
      </c>
      <c r="C43" s="14">
        <v>1235.53</v>
      </c>
      <c r="D43" s="3">
        <f t="shared" si="2"/>
        <v>35300.85714285714</v>
      </c>
      <c r="E43" s="16">
        <v>30558</v>
      </c>
      <c r="F43" s="3">
        <v>96610</v>
      </c>
    </row>
    <row r="44" spans="1:6" ht="15">
      <c r="A44" s="6" t="s">
        <v>30</v>
      </c>
      <c r="B44" s="16">
        <v>47.25</v>
      </c>
      <c r="C44" s="14">
        <v>1699.12</v>
      </c>
      <c r="D44" s="3">
        <f t="shared" si="2"/>
        <v>35960.21164021164</v>
      </c>
      <c r="E44" s="16">
        <v>30558</v>
      </c>
      <c r="F44" s="3">
        <v>116509</v>
      </c>
    </row>
    <row r="45" spans="1:6" ht="15">
      <c r="A45" s="6" t="s">
        <v>31</v>
      </c>
      <c r="B45" s="16">
        <v>36</v>
      </c>
      <c r="C45" s="14">
        <v>1310.65</v>
      </c>
      <c r="D45" s="3">
        <f t="shared" si="2"/>
        <v>36406.944444444445</v>
      </c>
      <c r="E45" s="16">
        <v>30558</v>
      </c>
      <c r="F45" s="3">
        <v>67401</v>
      </c>
    </row>
    <row r="46" spans="1:6" ht="15">
      <c r="A46" s="6" t="s">
        <v>32</v>
      </c>
      <c r="B46" s="16">
        <v>13.75</v>
      </c>
      <c r="C46" s="14">
        <v>731.08</v>
      </c>
      <c r="D46" s="3">
        <f t="shared" si="2"/>
        <v>53169.45454545455</v>
      </c>
      <c r="E46" s="16">
        <v>30558</v>
      </c>
      <c r="F46" s="3">
        <v>85869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486.75</v>
      </c>
      <c r="C48" s="39">
        <f>SUM(C50:C59)</f>
        <v>22159.08</v>
      </c>
      <c r="D48" s="38">
        <f>C48/B48*1000</f>
        <v>45524.560862865954</v>
      </c>
      <c r="E48" s="38">
        <v>30558</v>
      </c>
      <c r="F48" s="38">
        <v>171070</v>
      </c>
    </row>
    <row r="49" spans="1:6" ht="15" customHeight="1">
      <c r="A49" s="70" t="s">
        <v>22</v>
      </c>
      <c r="B49" s="71"/>
      <c r="C49" s="71"/>
      <c r="D49" s="71"/>
      <c r="E49" s="71"/>
      <c r="F49" s="72"/>
    </row>
    <row r="50" spans="1:6" s="5" customFormat="1" ht="15" customHeight="1">
      <c r="A50" s="6" t="s">
        <v>23</v>
      </c>
      <c r="B50" s="16">
        <v>44</v>
      </c>
      <c r="C50" s="14">
        <v>1928.93</v>
      </c>
      <c r="D50" s="3">
        <f>C50/B50*1000</f>
        <v>43839.318181818184</v>
      </c>
      <c r="E50" s="16">
        <v>30558</v>
      </c>
      <c r="F50" s="3">
        <v>101977</v>
      </c>
    </row>
    <row r="51" spans="1:6" ht="15">
      <c r="A51" s="6" t="s">
        <v>24</v>
      </c>
      <c r="B51" s="16">
        <v>68</v>
      </c>
      <c r="C51" s="14">
        <v>3202.87</v>
      </c>
      <c r="D51" s="3">
        <f aca="true" t="shared" si="3" ref="D51:D59">C51/B51*1000</f>
        <v>47101.029411764706</v>
      </c>
      <c r="E51" s="16">
        <v>30558</v>
      </c>
      <c r="F51" s="3">
        <v>157236</v>
      </c>
    </row>
    <row r="52" spans="1:6" ht="18.75" customHeight="1">
      <c r="A52" s="6" t="s">
        <v>25</v>
      </c>
      <c r="B52" s="16">
        <v>88.75</v>
      </c>
      <c r="C52" s="14">
        <v>4438.82</v>
      </c>
      <c r="D52" s="3">
        <f t="shared" si="3"/>
        <v>50014.873239436616</v>
      </c>
      <c r="E52" s="16">
        <v>30558</v>
      </c>
      <c r="F52" s="3">
        <v>171070</v>
      </c>
    </row>
    <row r="53" spans="1:6" ht="18" customHeight="1">
      <c r="A53" s="6" t="s">
        <v>26</v>
      </c>
      <c r="B53" s="16">
        <v>58.25</v>
      </c>
      <c r="C53" s="14">
        <v>2810.5</v>
      </c>
      <c r="D53" s="3">
        <f t="shared" si="3"/>
        <v>48248.927038626614</v>
      </c>
      <c r="E53" s="16">
        <v>30558</v>
      </c>
      <c r="F53" s="3">
        <v>147604</v>
      </c>
    </row>
    <row r="54" spans="1:6" ht="20.25" customHeight="1">
      <c r="A54" s="6" t="s">
        <v>27</v>
      </c>
      <c r="B54" s="16">
        <v>43</v>
      </c>
      <c r="C54" s="14">
        <v>1733.46</v>
      </c>
      <c r="D54" s="3">
        <f t="shared" si="3"/>
        <v>40313.023255813954</v>
      </c>
      <c r="E54" s="16">
        <v>30558</v>
      </c>
      <c r="F54" s="3">
        <v>95997</v>
      </c>
    </row>
    <row r="55" spans="1:6" ht="15">
      <c r="A55" s="6" t="s">
        <v>28</v>
      </c>
      <c r="B55" s="16">
        <v>55</v>
      </c>
      <c r="C55" s="14">
        <v>2377.74</v>
      </c>
      <c r="D55" s="3">
        <f t="shared" si="3"/>
        <v>43231.63636363636</v>
      </c>
      <c r="E55" s="16">
        <v>30558</v>
      </c>
      <c r="F55" s="3">
        <v>157722</v>
      </c>
    </row>
    <row r="56" spans="1:6" ht="15">
      <c r="A56" s="6" t="s">
        <v>29</v>
      </c>
      <c r="B56" s="16">
        <v>35</v>
      </c>
      <c r="C56" s="14">
        <v>1405.13</v>
      </c>
      <c r="D56" s="3">
        <f t="shared" si="3"/>
        <v>40146.571428571435</v>
      </c>
      <c r="E56" s="16">
        <v>30558</v>
      </c>
      <c r="F56" s="3">
        <v>107837</v>
      </c>
    </row>
    <row r="57" spans="1:6" ht="15">
      <c r="A57" s="6" t="s">
        <v>30</v>
      </c>
      <c r="B57" s="16">
        <v>47.25</v>
      </c>
      <c r="C57" s="14">
        <v>2133.76</v>
      </c>
      <c r="D57" s="3">
        <f t="shared" si="3"/>
        <v>45158.94179894181</v>
      </c>
      <c r="E57" s="16">
        <v>30558</v>
      </c>
      <c r="F57" s="3">
        <v>156476</v>
      </c>
    </row>
    <row r="58" spans="1:6" ht="15">
      <c r="A58" s="6" t="s">
        <v>31</v>
      </c>
      <c r="B58" s="16">
        <v>36</v>
      </c>
      <c r="C58" s="14">
        <v>1606.54</v>
      </c>
      <c r="D58" s="3">
        <f t="shared" si="3"/>
        <v>44626.11111111111</v>
      </c>
      <c r="E58" s="16">
        <v>30558</v>
      </c>
      <c r="F58" s="3">
        <v>106422</v>
      </c>
    </row>
    <row r="59" spans="1:6" ht="15">
      <c r="A59" s="6" t="s">
        <v>32</v>
      </c>
      <c r="B59" s="16">
        <v>11.5</v>
      </c>
      <c r="C59" s="14">
        <v>521.33</v>
      </c>
      <c r="D59" s="3">
        <f t="shared" si="3"/>
        <v>45333.04347826088</v>
      </c>
      <c r="E59" s="16">
        <v>30558</v>
      </c>
      <c r="F59" s="3">
        <v>70191</v>
      </c>
    </row>
    <row r="60" spans="1:6" ht="15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>
        <v>28142</v>
      </c>
      <c r="F61" s="38">
        <v>117836</v>
      </c>
    </row>
    <row r="62" spans="1:6" ht="15" hidden="1">
      <c r="A62" s="70" t="s">
        <v>22</v>
      </c>
      <c r="B62" s="71"/>
      <c r="C62" s="71"/>
      <c r="D62" s="71"/>
      <c r="E62" s="71"/>
      <c r="F62" s="72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16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>C66/B66*1000</f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>
        <v>28142</v>
      </c>
      <c r="F74" s="38">
        <v>184854</v>
      </c>
    </row>
    <row r="75" spans="1:6" ht="15" hidden="1">
      <c r="A75" s="70" t="s">
        <v>22</v>
      </c>
      <c r="B75" s="71"/>
      <c r="C75" s="71"/>
      <c r="D75" s="71"/>
      <c r="E75" s="71"/>
      <c r="F75" s="72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>
        <v>28142</v>
      </c>
      <c r="F87" s="38">
        <v>224745</v>
      </c>
    </row>
    <row r="88" spans="1:6" ht="15" hidden="1">
      <c r="A88" s="70" t="s">
        <v>22</v>
      </c>
      <c r="B88" s="71"/>
      <c r="C88" s="71"/>
      <c r="D88" s="71"/>
      <c r="E88" s="71"/>
      <c r="F88" s="72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>
        <v>28142</v>
      </c>
      <c r="F100" s="38">
        <v>160263</v>
      </c>
    </row>
    <row r="101" spans="1:6" ht="15" hidden="1">
      <c r="A101" s="70" t="s">
        <v>22</v>
      </c>
      <c r="B101" s="71"/>
      <c r="C101" s="71"/>
      <c r="D101" s="71"/>
      <c r="E101" s="71"/>
      <c r="F101" s="72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>
        <v>28142.4</v>
      </c>
      <c r="F113" s="48">
        <v>132633</v>
      </c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1"/>
      <c r="F115" s="68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1"/>
      <c r="F116" s="69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1"/>
      <c r="F117" s="69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1"/>
      <c r="F118" s="69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1"/>
      <c r="F119" s="69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1"/>
      <c r="F120" s="69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1"/>
      <c r="F121" s="69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1"/>
      <c r="F122" s="69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1"/>
      <c r="F123" s="69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1"/>
      <c r="F124" s="69"/>
    </row>
    <row r="125" spans="1:6" ht="15" customHeight="1" hidden="1">
      <c r="A125" s="6"/>
      <c r="B125" s="18"/>
      <c r="C125" s="7"/>
      <c r="D125" s="7"/>
      <c r="E125" s="61"/>
      <c r="F125" s="62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>
        <v>28142.4</v>
      </c>
      <c r="F126" s="38">
        <v>187996</v>
      </c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2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2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2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2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2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2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2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2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2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>
        <v>28142</v>
      </c>
      <c r="F139" s="38">
        <v>130639</v>
      </c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53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>
        <v>28142.4</v>
      </c>
      <c r="F152" s="38">
        <v>120638</v>
      </c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>
        <v>28142.4</v>
      </c>
      <c r="F165" s="38">
        <v>234124</v>
      </c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7" t="s">
        <v>14</v>
      </c>
      <c r="B178" s="87"/>
      <c r="C178" s="87"/>
      <c r="D178" s="87"/>
      <c r="E178" s="87"/>
      <c r="F178" s="87"/>
    </row>
    <row r="179" spans="1:6" ht="15" outlineLevel="1">
      <c r="A179" s="37" t="s">
        <v>3</v>
      </c>
      <c r="B179" s="38">
        <f>SUM(B181:B195)</f>
        <v>1090.1</v>
      </c>
      <c r="C179" s="39">
        <f>SUM(C181:C195)+0.029</f>
        <v>54790.109</v>
      </c>
      <c r="D179" s="38">
        <f>C179/B179*1000</f>
        <v>50261.5438950555</v>
      </c>
      <c r="E179" s="38">
        <v>30558</v>
      </c>
      <c r="F179" s="38">
        <v>166966</v>
      </c>
    </row>
    <row r="180" spans="1:6" ht="15" outlineLevel="1">
      <c r="A180" s="73" t="s">
        <v>22</v>
      </c>
      <c r="B180" s="74"/>
      <c r="C180" s="74"/>
      <c r="D180" s="74"/>
      <c r="E180" s="74"/>
      <c r="F180" s="75"/>
    </row>
    <row r="181" spans="1:6" ht="15" outlineLevel="1">
      <c r="A181" s="21" t="s">
        <v>34</v>
      </c>
      <c r="B181" s="16">
        <v>205</v>
      </c>
      <c r="C181" s="22">
        <v>10913.38</v>
      </c>
      <c r="D181" s="16">
        <f>C181/B181*1000</f>
        <v>53236</v>
      </c>
      <c r="E181" s="16">
        <v>30558</v>
      </c>
      <c r="F181" s="16">
        <v>154389</v>
      </c>
    </row>
    <row r="182" spans="1:6" ht="15" outlineLevel="1">
      <c r="A182" s="21" t="s">
        <v>49</v>
      </c>
      <c r="B182" s="16">
        <v>64.5</v>
      </c>
      <c r="C182" s="22">
        <v>3254</v>
      </c>
      <c r="D182" s="16">
        <f aca="true" t="shared" si="13" ref="D182:D195">C182/B182*1000</f>
        <v>50449.61240310077</v>
      </c>
      <c r="E182" s="16">
        <v>30558</v>
      </c>
      <c r="F182" s="16">
        <v>136422</v>
      </c>
    </row>
    <row r="183" spans="1:6" ht="15" outlineLevel="1">
      <c r="A183" s="21" t="s">
        <v>50</v>
      </c>
      <c r="B183" s="16">
        <v>46</v>
      </c>
      <c r="C183" s="22">
        <v>2323.06</v>
      </c>
      <c r="D183" s="16">
        <f t="shared" si="13"/>
        <v>50501.30434782609</v>
      </c>
      <c r="E183" s="16">
        <v>30558</v>
      </c>
      <c r="F183" s="16">
        <v>111652</v>
      </c>
    </row>
    <row r="184" spans="1:6" ht="15" outlineLevel="1">
      <c r="A184" s="21" t="s">
        <v>51</v>
      </c>
      <c r="B184" s="16">
        <v>68</v>
      </c>
      <c r="C184" s="22">
        <v>2846.3</v>
      </c>
      <c r="D184" s="16">
        <f t="shared" si="13"/>
        <v>41857.352941176476</v>
      </c>
      <c r="E184" s="16">
        <v>30558</v>
      </c>
      <c r="F184" s="16">
        <v>113053</v>
      </c>
    </row>
    <row r="185" spans="1:6" ht="15" outlineLevel="1">
      <c r="A185" s="21" t="s">
        <v>52</v>
      </c>
      <c r="B185" s="16">
        <v>69</v>
      </c>
      <c r="C185" s="22">
        <v>3752.44</v>
      </c>
      <c r="D185" s="16">
        <f t="shared" si="13"/>
        <v>54383.1884057971</v>
      </c>
      <c r="E185" s="16">
        <v>30558</v>
      </c>
      <c r="F185" s="16">
        <v>178550</v>
      </c>
    </row>
    <row r="186" spans="1:6" ht="15" outlineLevel="1">
      <c r="A186" s="21" t="s">
        <v>53</v>
      </c>
      <c r="B186" s="16">
        <v>72</v>
      </c>
      <c r="C186" s="22">
        <v>3247.95</v>
      </c>
      <c r="D186" s="16">
        <f t="shared" si="13"/>
        <v>45110.416666666664</v>
      </c>
      <c r="E186" s="16">
        <v>30558</v>
      </c>
      <c r="F186" s="16">
        <v>155856</v>
      </c>
    </row>
    <row r="187" spans="1:6" ht="15" outlineLevel="1">
      <c r="A187" s="21" t="s">
        <v>54</v>
      </c>
      <c r="B187" s="16">
        <v>52</v>
      </c>
      <c r="C187" s="22">
        <v>2685.71</v>
      </c>
      <c r="D187" s="16">
        <f t="shared" si="13"/>
        <v>51648.26923076923</v>
      </c>
      <c r="E187" s="16">
        <v>30558</v>
      </c>
      <c r="F187" s="16">
        <v>163126</v>
      </c>
    </row>
    <row r="188" spans="1:6" ht="15" outlineLevel="1">
      <c r="A188" s="21" t="s">
        <v>36</v>
      </c>
      <c r="B188" s="16">
        <v>57</v>
      </c>
      <c r="C188" s="22">
        <v>2603.04</v>
      </c>
      <c r="D188" s="16">
        <f t="shared" si="13"/>
        <v>45667.368421052626</v>
      </c>
      <c r="E188" s="16">
        <v>30558</v>
      </c>
      <c r="F188" s="16">
        <v>95351</v>
      </c>
    </row>
    <row r="189" spans="1:6" ht="15">
      <c r="A189" s="21" t="s">
        <v>35</v>
      </c>
      <c r="B189" s="16">
        <v>62</v>
      </c>
      <c r="C189" s="22">
        <v>3248.03</v>
      </c>
      <c r="D189" s="16">
        <f t="shared" si="13"/>
        <v>52387.580645161295</v>
      </c>
      <c r="E189" s="16">
        <v>30558</v>
      </c>
      <c r="F189" s="16">
        <v>166966</v>
      </c>
    </row>
    <row r="190" spans="1:6" ht="15" customHeight="1">
      <c r="A190" s="21" t="s">
        <v>37</v>
      </c>
      <c r="B190" s="16">
        <v>57</v>
      </c>
      <c r="C190" s="22">
        <v>2833.2</v>
      </c>
      <c r="D190" s="16">
        <f t="shared" si="13"/>
        <v>49705.26315789473</v>
      </c>
      <c r="E190" s="16">
        <v>30558</v>
      </c>
      <c r="F190" s="16">
        <v>99416</v>
      </c>
    </row>
    <row r="191" spans="1:6" s="5" customFormat="1" ht="15">
      <c r="A191" s="21" t="s">
        <v>38</v>
      </c>
      <c r="B191" s="16">
        <v>60.5</v>
      </c>
      <c r="C191" s="22">
        <v>3248.83</v>
      </c>
      <c r="D191" s="16">
        <f t="shared" si="13"/>
        <v>53699.6694214876</v>
      </c>
      <c r="E191" s="16">
        <v>30558</v>
      </c>
      <c r="F191" s="16">
        <v>116522</v>
      </c>
    </row>
    <row r="192" spans="1:6" ht="15">
      <c r="A192" s="21" t="s">
        <v>39</v>
      </c>
      <c r="B192" s="16">
        <v>68</v>
      </c>
      <c r="C192" s="22">
        <v>3714.49</v>
      </c>
      <c r="D192" s="16">
        <f t="shared" si="13"/>
        <v>54624.85294117647</v>
      </c>
      <c r="E192" s="16">
        <v>30558</v>
      </c>
      <c r="F192" s="16">
        <v>140634</v>
      </c>
    </row>
    <row r="193" spans="1:6" ht="15">
      <c r="A193" s="21" t="s">
        <v>40</v>
      </c>
      <c r="B193" s="16">
        <v>69</v>
      </c>
      <c r="C193" s="22">
        <v>3521.04</v>
      </c>
      <c r="D193" s="16">
        <f t="shared" si="13"/>
        <v>51029.565217391304</v>
      </c>
      <c r="E193" s="16">
        <v>30558</v>
      </c>
      <c r="F193" s="16">
        <v>112794</v>
      </c>
    </row>
    <row r="194" spans="1:6" ht="15">
      <c r="A194" s="21" t="s">
        <v>41</v>
      </c>
      <c r="B194" s="16">
        <v>60</v>
      </c>
      <c r="C194" s="22">
        <v>2591.6</v>
      </c>
      <c r="D194" s="16">
        <f t="shared" si="13"/>
        <v>43193.333333333336</v>
      </c>
      <c r="E194" s="16">
        <v>30558</v>
      </c>
      <c r="F194" s="16">
        <v>118159</v>
      </c>
    </row>
    <row r="195" spans="1:6" ht="15">
      <c r="A195" s="21" t="s">
        <v>42</v>
      </c>
      <c r="B195" s="16">
        <v>80.1</v>
      </c>
      <c r="C195" s="22">
        <v>4007.01</v>
      </c>
      <c r="D195" s="16">
        <f t="shared" si="13"/>
        <v>50025.09363295881</v>
      </c>
      <c r="E195" s="16">
        <v>30558</v>
      </c>
      <c r="F195" s="16">
        <v>124669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1049.05</v>
      </c>
      <c r="C197" s="39">
        <f>SUM(C199:C213)</f>
        <v>49308.43</v>
      </c>
      <c r="D197" s="38">
        <f>C197/B197*1000</f>
        <v>47002.93598970497</v>
      </c>
      <c r="E197" s="38">
        <v>28142.4</v>
      </c>
      <c r="F197" s="38">
        <v>178461</v>
      </c>
    </row>
    <row r="198" spans="1:6" ht="15">
      <c r="A198" s="73" t="s">
        <v>22</v>
      </c>
      <c r="B198" s="74"/>
      <c r="C198" s="74"/>
      <c r="D198" s="74"/>
      <c r="E198" s="74"/>
      <c r="F198" s="75"/>
    </row>
    <row r="199" spans="1:6" ht="15">
      <c r="A199" s="21" t="s">
        <v>34</v>
      </c>
      <c r="B199" s="16">
        <v>198.7</v>
      </c>
      <c r="C199" s="22">
        <v>10152.17</v>
      </c>
      <c r="D199" s="16">
        <f>C199/B199*1000</f>
        <v>51092.95420231505</v>
      </c>
      <c r="E199" s="16">
        <v>30558</v>
      </c>
      <c r="F199" s="16">
        <v>169389</v>
      </c>
    </row>
    <row r="200" spans="1:6" ht="15">
      <c r="A200" s="21" t="s">
        <v>49</v>
      </c>
      <c r="B200" s="16">
        <v>61.5</v>
      </c>
      <c r="C200" s="22">
        <v>2801.79</v>
      </c>
      <c r="D200" s="16">
        <f aca="true" t="shared" si="14" ref="D200:D213">C200/B200*1000</f>
        <v>45557.560975609755</v>
      </c>
      <c r="E200" s="16">
        <v>30558</v>
      </c>
      <c r="F200" s="16">
        <v>105855</v>
      </c>
    </row>
    <row r="201" spans="1:6" ht="15">
      <c r="A201" s="21" t="s">
        <v>50</v>
      </c>
      <c r="B201" s="16">
        <v>45.6</v>
      </c>
      <c r="C201" s="22">
        <v>2109.02</v>
      </c>
      <c r="D201" s="16">
        <f t="shared" si="14"/>
        <v>46250.43859649123</v>
      </c>
      <c r="E201" s="16">
        <v>30558</v>
      </c>
      <c r="F201" s="16">
        <v>123496</v>
      </c>
    </row>
    <row r="202" spans="1:6" ht="15">
      <c r="A202" s="21" t="s">
        <v>51</v>
      </c>
      <c r="B202" s="16">
        <v>67</v>
      </c>
      <c r="C202" s="22">
        <v>2618.01</v>
      </c>
      <c r="D202" s="16">
        <f t="shared" si="14"/>
        <v>39074.77611940299</v>
      </c>
      <c r="E202" s="16">
        <v>30558</v>
      </c>
      <c r="F202" s="36">
        <v>128053</v>
      </c>
    </row>
    <row r="203" spans="1:6" ht="15">
      <c r="A203" s="21" t="s">
        <v>52</v>
      </c>
      <c r="B203" s="16">
        <v>60</v>
      </c>
      <c r="C203" s="22">
        <v>2658.25</v>
      </c>
      <c r="D203" s="16">
        <f t="shared" si="14"/>
        <v>44304.166666666664</v>
      </c>
      <c r="E203" s="16">
        <v>30558</v>
      </c>
      <c r="F203" s="16">
        <v>101198</v>
      </c>
    </row>
    <row r="204" spans="1:6" ht="15">
      <c r="A204" s="21" t="s">
        <v>53</v>
      </c>
      <c r="B204" s="16">
        <v>71</v>
      </c>
      <c r="C204" s="22">
        <v>3144.83</v>
      </c>
      <c r="D204" s="16">
        <f t="shared" si="14"/>
        <v>44293.38028169014</v>
      </c>
      <c r="E204" s="16">
        <v>30558</v>
      </c>
      <c r="F204" s="16">
        <v>128329</v>
      </c>
    </row>
    <row r="205" spans="1:6" ht="15">
      <c r="A205" s="21" t="s">
        <v>54</v>
      </c>
      <c r="B205" s="16">
        <v>52</v>
      </c>
      <c r="C205" s="22">
        <v>2799.29</v>
      </c>
      <c r="D205" s="16">
        <f t="shared" si="14"/>
        <v>53832.49999999999</v>
      </c>
      <c r="E205" s="16">
        <v>30558</v>
      </c>
      <c r="F205" s="16">
        <v>178461</v>
      </c>
    </row>
    <row r="206" spans="1:6" ht="15">
      <c r="A206" s="21" t="s">
        <v>36</v>
      </c>
      <c r="B206" s="16">
        <v>63</v>
      </c>
      <c r="C206" s="22">
        <v>2555.54</v>
      </c>
      <c r="D206" s="16">
        <f t="shared" si="14"/>
        <v>40564.12698412699</v>
      </c>
      <c r="E206" s="16">
        <v>30558</v>
      </c>
      <c r="F206" s="16">
        <v>130346</v>
      </c>
    </row>
    <row r="207" spans="1:6" ht="15">
      <c r="A207" s="21" t="s">
        <v>35</v>
      </c>
      <c r="B207" s="16">
        <v>59</v>
      </c>
      <c r="C207" s="22">
        <v>2882.36</v>
      </c>
      <c r="D207" s="16">
        <f t="shared" si="14"/>
        <v>48853.5593220339</v>
      </c>
      <c r="E207" s="16">
        <v>30558</v>
      </c>
      <c r="F207" s="16">
        <v>122396</v>
      </c>
    </row>
    <row r="208" spans="1:6" ht="15">
      <c r="A208" s="21" t="s">
        <v>37</v>
      </c>
      <c r="B208" s="16">
        <v>54</v>
      </c>
      <c r="C208" s="22">
        <v>2405.41</v>
      </c>
      <c r="D208" s="16">
        <f t="shared" si="14"/>
        <v>44544.62962962963</v>
      </c>
      <c r="E208" s="16">
        <v>30558</v>
      </c>
      <c r="F208" s="16">
        <v>100310</v>
      </c>
    </row>
    <row r="209" spans="1:6" s="5" customFormat="1" ht="15">
      <c r="A209" s="21" t="s">
        <v>38</v>
      </c>
      <c r="B209" s="16">
        <v>59.5</v>
      </c>
      <c r="C209" s="22">
        <v>3105.11</v>
      </c>
      <c r="D209" s="16">
        <f t="shared" si="14"/>
        <v>52186.72268907563</v>
      </c>
      <c r="E209" s="16">
        <v>30558</v>
      </c>
      <c r="F209" s="16">
        <v>116522</v>
      </c>
    </row>
    <row r="210" spans="1:6" ht="15">
      <c r="A210" s="21" t="s">
        <v>39</v>
      </c>
      <c r="B210" s="16">
        <v>60</v>
      </c>
      <c r="C210" s="22">
        <v>3157.3</v>
      </c>
      <c r="D210" s="16">
        <f t="shared" si="14"/>
        <v>52621.66666666667</v>
      </c>
      <c r="E210" s="16">
        <v>30558</v>
      </c>
      <c r="F210" s="16">
        <v>118755</v>
      </c>
    </row>
    <row r="211" spans="1:6" ht="15">
      <c r="A211" s="21" t="s">
        <v>40</v>
      </c>
      <c r="B211" s="16">
        <v>66</v>
      </c>
      <c r="C211" s="22">
        <v>3301.95</v>
      </c>
      <c r="D211" s="16">
        <f t="shared" si="14"/>
        <v>50029.54545454545</v>
      </c>
      <c r="E211" s="16">
        <v>30558</v>
      </c>
      <c r="F211" s="16">
        <v>105527</v>
      </c>
    </row>
    <row r="212" spans="1:6" ht="15">
      <c r="A212" s="21" t="s">
        <v>41</v>
      </c>
      <c r="B212" s="16">
        <v>61</v>
      </c>
      <c r="C212" s="22">
        <v>2521.12</v>
      </c>
      <c r="D212" s="16">
        <f t="shared" si="14"/>
        <v>41329.83606557376</v>
      </c>
      <c r="E212" s="16">
        <v>30558</v>
      </c>
      <c r="F212" s="16">
        <v>150659</v>
      </c>
    </row>
    <row r="213" spans="1:6" ht="15">
      <c r="A213" s="21" t="s">
        <v>42</v>
      </c>
      <c r="B213" s="16">
        <v>70.75</v>
      </c>
      <c r="C213" s="22">
        <v>3096.28</v>
      </c>
      <c r="D213" s="16">
        <f t="shared" si="14"/>
        <v>43763.674911660775</v>
      </c>
      <c r="E213" s="16">
        <v>30558</v>
      </c>
      <c r="F213" s="16">
        <v>118734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1039.5</v>
      </c>
      <c r="C215" s="41">
        <f>SUM(C217:C231)</f>
        <v>55577.21</v>
      </c>
      <c r="D215" s="42">
        <f>C215/B215*1000</f>
        <v>53465.32948532949</v>
      </c>
      <c r="E215" s="38">
        <v>30558</v>
      </c>
      <c r="F215" s="38">
        <v>192915</v>
      </c>
    </row>
    <row r="216" spans="1:6" ht="15">
      <c r="A216" s="73" t="s">
        <v>22</v>
      </c>
      <c r="B216" s="74"/>
      <c r="C216" s="74"/>
      <c r="D216" s="74"/>
      <c r="E216" s="74"/>
      <c r="F216" s="75"/>
    </row>
    <row r="217" spans="1:6" ht="15">
      <c r="A217" s="21" t="s">
        <v>34</v>
      </c>
      <c r="B217" s="16">
        <v>197.7</v>
      </c>
      <c r="C217" s="22">
        <v>10807.56</v>
      </c>
      <c r="D217" s="16">
        <f>C217/B217*1000</f>
        <v>54666.464339908955</v>
      </c>
      <c r="E217" s="16">
        <v>30558</v>
      </c>
      <c r="F217" s="16">
        <v>192915</v>
      </c>
    </row>
    <row r="218" spans="1:6" ht="15">
      <c r="A218" s="21" t="s">
        <v>49</v>
      </c>
      <c r="B218" s="16">
        <v>60.5</v>
      </c>
      <c r="C218" s="22">
        <v>3031.12</v>
      </c>
      <c r="D218" s="16">
        <f aca="true" t="shared" si="15" ref="D218:D231">C218/B218*1000</f>
        <v>50101.157024793385</v>
      </c>
      <c r="E218" s="16">
        <v>30558</v>
      </c>
      <c r="F218" s="16">
        <v>149714</v>
      </c>
    </row>
    <row r="219" spans="1:6" ht="15">
      <c r="A219" s="21" t="s">
        <v>50</v>
      </c>
      <c r="B219" s="16">
        <v>45</v>
      </c>
      <c r="C219" s="22">
        <v>2480.06</v>
      </c>
      <c r="D219" s="16">
        <f t="shared" si="15"/>
        <v>55112.444444444445</v>
      </c>
      <c r="E219" s="16">
        <v>30558</v>
      </c>
      <c r="F219" s="16">
        <v>145153</v>
      </c>
    </row>
    <row r="220" spans="1:6" ht="15">
      <c r="A220" s="21" t="s">
        <v>51</v>
      </c>
      <c r="B220" s="16">
        <v>66</v>
      </c>
      <c r="C220" s="22">
        <v>2963.99</v>
      </c>
      <c r="D220" s="16">
        <f t="shared" si="15"/>
        <v>44908.93939393939</v>
      </c>
      <c r="E220" s="16">
        <v>30558</v>
      </c>
      <c r="F220" s="16">
        <v>155886</v>
      </c>
    </row>
    <row r="221" spans="1:6" ht="15">
      <c r="A221" s="21" t="s">
        <v>52</v>
      </c>
      <c r="B221" s="16">
        <v>60</v>
      </c>
      <c r="C221" s="22">
        <v>2974.06</v>
      </c>
      <c r="D221" s="16">
        <f t="shared" si="15"/>
        <v>49567.666666666664</v>
      </c>
      <c r="E221" s="16">
        <v>30558</v>
      </c>
      <c r="F221" s="16">
        <v>141867</v>
      </c>
    </row>
    <row r="222" spans="1:6" ht="15">
      <c r="A222" s="21" t="s">
        <v>53</v>
      </c>
      <c r="B222" s="16">
        <v>71</v>
      </c>
      <c r="C222" s="22">
        <v>3417.09</v>
      </c>
      <c r="D222" s="16">
        <f t="shared" si="15"/>
        <v>48128.028169014084</v>
      </c>
      <c r="E222" s="16">
        <v>30558</v>
      </c>
      <c r="F222" s="16">
        <v>186252</v>
      </c>
    </row>
    <row r="223" spans="1:6" ht="15">
      <c r="A223" s="21" t="s">
        <v>54</v>
      </c>
      <c r="B223" s="16">
        <v>47</v>
      </c>
      <c r="C223" s="22">
        <v>2694.95</v>
      </c>
      <c r="D223" s="16">
        <f t="shared" si="15"/>
        <v>57339.36170212765</v>
      </c>
      <c r="E223" s="16">
        <v>30558</v>
      </c>
      <c r="F223" s="16">
        <v>124066</v>
      </c>
    </row>
    <row r="224" spans="1:6" ht="15">
      <c r="A224" s="21" t="s">
        <v>36</v>
      </c>
      <c r="B224" s="16">
        <v>54.5</v>
      </c>
      <c r="C224" s="22">
        <v>2670.77</v>
      </c>
      <c r="D224" s="16">
        <f t="shared" si="15"/>
        <v>49004.95412844037</v>
      </c>
      <c r="E224" s="16">
        <v>30558</v>
      </c>
      <c r="F224" s="16">
        <v>134553</v>
      </c>
    </row>
    <row r="225" spans="1:6" ht="15">
      <c r="A225" s="21" t="s">
        <v>35</v>
      </c>
      <c r="B225" s="16">
        <v>59</v>
      </c>
      <c r="C225" s="22">
        <v>2987.32</v>
      </c>
      <c r="D225" s="16">
        <f t="shared" si="15"/>
        <v>50632.54237288136</v>
      </c>
      <c r="E225" s="16">
        <v>30558</v>
      </c>
      <c r="F225" s="16">
        <v>124846</v>
      </c>
    </row>
    <row r="226" spans="1:6" ht="15">
      <c r="A226" s="21" t="s">
        <v>37</v>
      </c>
      <c r="B226" s="16">
        <v>53</v>
      </c>
      <c r="C226" s="22">
        <v>3027.66</v>
      </c>
      <c r="D226" s="16">
        <f t="shared" si="15"/>
        <v>57125.66037735849</v>
      </c>
      <c r="E226" s="16">
        <v>30558</v>
      </c>
      <c r="F226" s="16">
        <v>106853</v>
      </c>
    </row>
    <row r="227" spans="1:6" s="5" customFormat="1" ht="15">
      <c r="A227" s="21" t="s">
        <v>38</v>
      </c>
      <c r="B227" s="16">
        <v>62.8</v>
      </c>
      <c r="C227" s="22">
        <v>4783.98</v>
      </c>
      <c r="D227" s="16">
        <f t="shared" si="15"/>
        <v>76178.02547770701</v>
      </c>
      <c r="E227" s="16">
        <v>30558</v>
      </c>
      <c r="F227" s="16">
        <v>140256</v>
      </c>
    </row>
    <row r="228" spans="1:6" ht="15">
      <c r="A228" s="21" t="s">
        <v>39</v>
      </c>
      <c r="B228" s="16">
        <v>63</v>
      </c>
      <c r="C228" s="22">
        <v>3517.37</v>
      </c>
      <c r="D228" s="16">
        <f t="shared" si="15"/>
        <v>55831.26984126984</v>
      </c>
      <c r="E228" s="16">
        <v>30558</v>
      </c>
      <c r="F228" s="16">
        <v>171019</v>
      </c>
    </row>
    <row r="229" spans="1:6" ht="15">
      <c r="A229" s="21" t="s">
        <v>40</v>
      </c>
      <c r="B229" s="16">
        <v>65</v>
      </c>
      <c r="C229" s="22">
        <v>3592.16</v>
      </c>
      <c r="D229" s="16">
        <f t="shared" si="15"/>
        <v>55263.99999999999</v>
      </c>
      <c r="E229" s="16">
        <v>30558</v>
      </c>
      <c r="F229" s="16">
        <v>163621</v>
      </c>
    </row>
    <row r="230" spans="1:6" ht="15">
      <c r="A230" s="21" t="s">
        <v>41</v>
      </c>
      <c r="B230" s="16">
        <v>61</v>
      </c>
      <c r="C230" s="22">
        <v>2836.25</v>
      </c>
      <c r="D230" s="16">
        <f t="shared" si="15"/>
        <v>46495.90163934426</v>
      </c>
      <c r="E230" s="16">
        <v>30558</v>
      </c>
      <c r="F230" s="16">
        <v>153107</v>
      </c>
    </row>
    <row r="231" spans="1:6" ht="15">
      <c r="A231" s="21" t="s">
        <v>42</v>
      </c>
      <c r="B231" s="16">
        <v>74</v>
      </c>
      <c r="C231" s="22">
        <v>3792.87</v>
      </c>
      <c r="D231" s="16">
        <f t="shared" si="15"/>
        <v>51254.99999999999</v>
      </c>
      <c r="E231" s="16">
        <v>30558</v>
      </c>
      <c r="F231" s="16">
        <v>137067</v>
      </c>
    </row>
    <row r="232" spans="1:6" ht="15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>
        <v>28142</v>
      </c>
      <c r="F233" s="38">
        <v>196596</v>
      </c>
    </row>
    <row r="234" spans="1:6" ht="15" hidden="1">
      <c r="A234" s="73" t="s">
        <v>22</v>
      </c>
      <c r="B234" s="74"/>
      <c r="C234" s="74"/>
      <c r="D234" s="74"/>
      <c r="E234" s="74"/>
      <c r="F234" s="75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49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50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51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52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53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54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>
        <v>28142</v>
      </c>
      <c r="F251" s="38">
        <v>180124</v>
      </c>
    </row>
    <row r="252" spans="1:6" ht="15" hidden="1">
      <c r="A252" s="73" t="s">
        <v>22</v>
      </c>
      <c r="B252" s="74"/>
      <c r="C252" s="74"/>
      <c r="D252" s="74"/>
      <c r="E252" s="74"/>
      <c r="F252" s="75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49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50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51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52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53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54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>
        <v>28142</v>
      </c>
      <c r="F269" s="46">
        <v>285878</v>
      </c>
    </row>
    <row r="270" spans="1:6" ht="15" hidden="1">
      <c r="A270" s="73" t="s">
        <v>22</v>
      </c>
      <c r="B270" s="74"/>
      <c r="C270" s="74"/>
      <c r="D270" s="74"/>
      <c r="E270" s="74"/>
      <c r="F270" s="75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49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50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51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52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53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54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2.75" customHeight="1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>
        <v>28142</v>
      </c>
      <c r="F287" s="38">
        <v>248646</v>
      </c>
    </row>
    <row r="288" spans="1:6" ht="15" hidden="1">
      <c r="A288" s="73" t="s">
        <v>22</v>
      </c>
      <c r="B288" s="74"/>
      <c r="C288" s="74"/>
      <c r="D288" s="74"/>
      <c r="E288" s="74"/>
      <c r="F288" s="75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49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50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51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52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53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54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>
        <v>2842.4</v>
      </c>
      <c r="F305" s="48">
        <v>166219</v>
      </c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1"/>
      <c r="F307" s="61"/>
    </row>
    <row r="308" spans="1:6" ht="15.75" hidden="1">
      <c r="A308" s="21" t="s">
        <v>49</v>
      </c>
      <c r="B308" s="16"/>
      <c r="C308" s="22"/>
      <c r="D308" s="16" t="e">
        <f aca="true" t="shared" si="20" ref="D308:D321">C308/B308*1000</f>
        <v>#DIV/0!</v>
      </c>
      <c r="E308" s="61"/>
      <c r="F308" s="53"/>
    </row>
    <row r="309" spans="1:6" ht="15.75" hidden="1">
      <c r="A309" s="21" t="s">
        <v>50</v>
      </c>
      <c r="B309" s="16"/>
      <c r="C309" s="22"/>
      <c r="D309" s="16" t="e">
        <f t="shared" si="20"/>
        <v>#DIV/0!</v>
      </c>
      <c r="E309" s="61"/>
      <c r="F309" s="53"/>
    </row>
    <row r="310" spans="1:6" ht="15.75" hidden="1">
      <c r="A310" s="21" t="s">
        <v>51</v>
      </c>
      <c r="B310" s="16"/>
      <c r="C310" s="22"/>
      <c r="D310" s="16" t="e">
        <f t="shared" si="20"/>
        <v>#DIV/0!</v>
      </c>
      <c r="E310" s="61"/>
      <c r="F310" s="53"/>
    </row>
    <row r="311" spans="1:6" ht="15.75" hidden="1">
      <c r="A311" s="21" t="s">
        <v>52</v>
      </c>
      <c r="B311" s="16"/>
      <c r="C311" s="22"/>
      <c r="D311" s="16" t="e">
        <f t="shared" si="20"/>
        <v>#DIV/0!</v>
      </c>
      <c r="E311" s="61"/>
      <c r="F311" s="53"/>
    </row>
    <row r="312" spans="1:6" ht="15.75" hidden="1">
      <c r="A312" s="21" t="s">
        <v>53</v>
      </c>
      <c r="B312" s="16"/>
      <c r="C312" s="22"/>
      <c r="D312" s="16" t="e">
        <f t="shared" si="20"/>
        <v>#DIV/0!</v>
      </c>
      <c r="E312" s="61"/>
      <c r="F312" s="63"/>
    </row>
    <row r="313" spans="1:6" ht="15.75" hidden="1">
      <c r="A313" s="21" t="s">
        <v>54</v>
      </c>
      <c r="B313" s="16"/>
      <c r="C313" s="22"/>
      <c r="D313" s="16" t="e">
        <f t="shared" si="20"/>
        <v>#DIV/0!</v>
      </c>
      <c r="E313" s="61"/>
      <c r="F313" s="53"/>
    </row>
    <row r="314" spans="1:6" ht="15.75" hidden="1">
      <c r="A314" s="21" t="s">
        <v>36</v>
      </c>
      <c r="B314" s="16"/>
      <c r="C314" s="22"/>
      <c r="D314" s="16" t="e">
        <f t="shared" si="20"/>
        <v>#DIV/0!</v>
      </c>
      <c r="E314" s="61"/>
      <c r="F314" s="53"/>
    </row>
    <row r="315" spans="1:6" ht="15.75" hidden="1">
      <c r="A315" s="21" t="s">
        <v>35</v>
      </c>
      <c r="B315" s="16"/>
      <c r="C315" s="22"/>
      <c r="D315" s="16" t="e">
        <f t="shared" si="20"/>
        <v>#DIV/0!</v>
      </c>
      <c r="E315" s="61"/>
      <c r="F315" s="53"/>
    </row>
    <row r="316" spans="1:6" ht="15.75" hidden="1">
      <c r="A316" s="21" t="s">
        <v>37</v>
      </c>
      <c r="B316" s="16"/>
      <c r="C316" s="22"/>
      <c r="D316" s="16" t="e">
        <f t="shared" si="20"/>
        <v>#DIV/0!</v>
      </c>
      <c r="E316" s="61"/>
      <c r="F316" s="53"/>
    </row>
    <row r="317" spans="1:6" ht="15.75" hidden="1">
      <c r="A317" s="21" t="s">
        <v>38</v>
      </c>
      <c r="B317" s="16"/>
      <c r="C317" s="22"/>
      <c r="D317" s="16" t="e">
        <f t="shared" si="20"/>
        <v>#DIV/0!</v>
      </c>
      <c r="E317" s="61"/>
      <c r="F317" s="53"/>
    </row>
    <row r="318" spans="1:6" ht="15.75" hidden="1">
      <c r="A318" s="21" t="s">
        <v>39</v>
      </c>
      <c r="B318" s="16"/>
      <c r="C318" s="22"/>
      <c r="D318" s="16" t="e">
        <f t="shared" si="20"/>
        <v>#DIV/0!</v>
      </c>
      <c r="E318" s="61"/>
      <c r="F318" s="53"/>
    </row>
    <row r="319" spans="1:6" ht="15.75" hidden="1">
      <c r="A319" s="21" t="s">
        <v>40</v>
      </c>
      <c r="B319" s="16"/>
      <c r="C319" s="22"/>
      <c r="D319" s="16" t="e">
        <f t="shared" si="20"/>
        <v>#DIV/0!</v>
      </c>
      <c r="E319" s="61"/>
      <c r="F319" s="53"/>
    </row>
    <row r="320" spans="1:6" ht="15.75" hidden="1">
      <c r="A320" s="21" t="s">
        <v>41</v>
      </c>
      <c r="B320" s="16"/>
      <c r="C320" s="22"/>
      <c r="D320" s="16" t="e">
        <f t="shared" si="20"/>
        <v>#DIV/0!</v>
      </c>
      <c r="E320" s="61"/>
      <c r="F320" s="64"/>
    </row>
    <row r="321" spans="1:6" ht="15.75" hidden="1">
      <c r="A321" s="21" t="s">
        <v>42</v>
      </c>
      <c r="B321" s="16"/>
      <c r="C321" s="22"/>
      <c r="D321" s="16" t="e">
        <f t="shared" si="20"/>
        <v>#DIV/0!</v>
      </c>
      <c r="E321" s="61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>
        <v>28142.4</v>
      </c>
      <c r="F323" s="38">
        <v>200664</v>
      </c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16"/>
      <c r="F325" s="52"/>
    </row>
    <row r="326" spans="1:6" ht="15" hidden="1">
      <c r="A326" s="21" t="s">
        <v>49</v>
      </c>
      <c r="B326" s="16"/>
      <c r="C326" s="22"/>
      <c r="D326" s="16" t="e">
        <f aca="true" t="shared" si="21" ref="D326:D339">C326/B326*1000</f>
        <v>#DIV/0!</v>
      </c>
      <c r="E326" s="16"/>
      <c r="F326" s="53"/>
    </row>
    <row r="327" spans="1:6" ht="15" hidden="1">
      <c r="A327" s="21" t="s">
        <v>50</v>
      </c>
      <c r="B327" s="16"/>
      <c r="C327" s="22"/>
      <c r="D327" s="16" t="e">
        <f t="shared" si="21"/>
        <v>#DIV/0!</v>
      </c>
      <c r="E327" s="16"/>
      <c r="F327" s="53"/>
    </row>
    <row r="328" spans="1:6" ht="15" hidden="1">
      <c r="A328" s="21" t="s">
        <v>51</v>
      </c>
      <c r="B328" s="16"/>
      <c r="C328" s="22"/>
      <c r="D328" s="16" t="e">
        <f t="shared" si="21"/>
        <v>#DIV/0!</v>
      </c>
      <c r="E328" s="16"/>
      <c r="F328" s="53"/>
    </row>
    <row r="329" spans="1:6" ht="15" hidden="1">
      <c r="A329" s="21" t="s">
        <v>52</v>
      </c>
      <c r="B329" s="16"/>
      <c r="C329" s="22"/>
      <c r="D329" s="16" t="e">
        <f t="shared" si="21"/>
        <v>#DIV/0!</v>
      </c>
      <c r="E329" s="16"/>
      <c r="F329" s="53"/>
    </row>
    <row r="330" spans="1:6" ht="15" hidden="1">
      <c r="A330" s="21" t="s">
        <v>53</v>
      </c>
      <c r="B330" s="16"/>
      <c r="C330" s="22"/>
      <c r="D330" s="16" t="e">
        <f t="shared" si="21"/>
        <v>#DIV/0!</v>
      </c>
      <c r="E330" s="16"/>
      <c r="F330" s="53"/>
    </row>
    <row r="331" spans="1:6" ht="15" hidden="1">
      <c r="A331" s="21" t="s">
        <v>54</v>
      </c>
      <c r="B331" s="16"/>
      <c r="C331" s="22"/>
      <c r="D331" s="16" t="e">
        <f t="shared" si="21"/>
        <v>#DIV/0!</v>
      </c>
      <c r="E331" s="16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16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16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16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16"/>
      <c r="F335" s="59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16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16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16"/>
      <c r="F338" s="66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16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>
        <v>28142</v>
      </c>
      <c r="F341" s="38">
        <v>171666</v>
      </c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49</v>
      </c>
      <c r="B344" s="16"/>
      <c r="C344" s="22"/>
      <c r="D344" s="16" t="e">
        <f aca="true" t="shared" si="22" ref="D344:D357">C344/B344*1000</f>
        <v>#DIV/0!</v>
      </c>
      <c r="E344" s="52"/>
      <c r="F344" s="53"/>
    </row>
    <row r="345" spans="1:6" ht="15" hidden="1">
      <c r="A345" s="21" t="s">
        <v>50</v>
      </c>
      <c r="B345" s="16"/>
      <c r="C345" s="22"/>
      <c r="D345" s="16" t="e">
        <f t="shared" si="22"/>
        <v>#DIV/0!</v>
      </c>
      <c r="E345" s="52"/>
      <c r="F345" s="53"/>
    </row>
    <row r="346" spans="1:6" ht="15" hidden="1">
      <c r="A346" s="21" t="s">
        <v>51</v>
      </c>
      <c r="B346" s="16"/>
      <c r="C346" s="22"/>
      <c r="D346" s="16" t="e">
        <f t="shared" si="22"/>
        <v>#DIV/0!</v>
      </c>
      <c r="E346" s="52"/>
      <c r="F346" s="53"/>
    </row>
    <row r="347" spans="1:6" ht="15" hidden="1">
      <c r="A347" s="21" t="s">
        <v>52</v>
      </c>
      <c r="B347" s="16"/>
      <c r="C347" s="22"/>
      <c r="D347" s="16" t="e">
        <f t="shared" si="22"/>
        <v>#DIV/0!</v>
      </c>
      <c r="E347" s="52"/>
      <c r="F347" s="53"/>
    </row>
    <row r="348" spans="1:6" ht="15" hidden="1">
      <c r="A348" s="21" t="s">
        <v>55</v>
      </c>
      <c r="B348" s="16"/>
      <c r="C348" s="22"/>
      <c r="D348" s="16" t="e">
        <f t="shared" si="22"/>
        <v>#DIV/0!</v>
      </c>
      <c r="E348" s="52"/>
      <c r="F348" s="58"/>
    </row>
    <row r="349" spans="1:6" ht="15" hidden="1">
      <c r="A349" s="21" t="s">
        <v>54</v>
      </c>
      <c r="B349" s="16"/>
      <c r="C349" s="22"/>
      <c r="D349" s="16" t="e">
        <f t="shared" si="22"/>
        <v>#DIV/0!</v>
      </c>
      <c r="E349" s="52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2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2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2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52"/>
      <c r="F353" s="59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2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2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52"/>
      <c r="F356" s="60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2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>
        <v>28142.4</v>
      </c>
      <c r="F359" s="38">
        <v>258581</v>
      </c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49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50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51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52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53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54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>
        <v>28142</v>
      </c>
      <c r="F377" s="38">
        <v>377062</v>
      </c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49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50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51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52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53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54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87" t="s">
        <v>15</v>
      </c>
      <c r="B395" s="87"/>
      <c r="C395" s="87"/>
      <c r="D395" s="87"/>
      <c r="E395" s="87"/>
      <c r="F395" s="87"/>
    </row>
    <row r="396" spans="1:6" ht="15" outlineLevel="2">
      <c r="A396" s="37" t="s">
        <v>3</v>
      </c>
      <c r="B396" s="38">
        <f>SUM(B398:B400)</f>
        <v>87.9</v>
      </c>
      <c r="C396" s="39">
        <f>SUM(C398:C400)</f>
        <v>4636.1900000000005</v>
      </c>
      <c r="D396" s="38">
        <f>C396/B396*1000</f>
        <v>52743.91353811149</v>
      </c>
      <c r="E396" s="38">
        <v>30558</v>
      </c>
      <c r="F396" s="38">
        <v>142523</v>
      </c>
    </row>
    <row r="397" spans="1:6" ht="15" outlineLevel="2">
      <c r="A397" s="70" t="s">
        <v>22</v>
      </c>
      <c r="B397" s="71"/>
      <c r="C397" s="71"/>
      <c r="D397" s="71"/>
      <c r="E397" s="71"/>
      <c r="F397" s="72"/>
    </row>
    <row r="398" spans="1:6" ht="15" outlineLevel="2">
      <c r="A398" s="6" t="s">
        <v>56</v>
      </c>
      <c r="B398" s="16">
        <v>33.4</v>
      </c>
      <c r="C398" s="14">
        <v>1862.47</v>
      </c>
      <c r="D398" s="3">
        <f>C398/B398*1000</f>
        <v>55762.5748502994</v>
      </c>
      <c r="E398" s="16">
        <v>30558</v>
      </c>
      <c r="F398" s="3">
        <v>47181</v>
      </c>
    </row>
    <row r="399" spans="1:6" ht="15" outlineLevel="2">
      <c r="A399" s="6" t="s">
        <v>57</v>
      </c>
      <c r="B399" s="16">
        <v>39.5</v>
      </c>
      <c r="C399" s="14">
        <v>1573.41</v>
      </c>
      <c r="D399" s="3">
        <f>C399/B399*1000</f>
        <v>39833.16455696202</v>
      </c>
      <c r="E399" s="16">
        <v>30558</v>
      </c>
      <c r="F399" s="3">
        <v>73545</v>
      </c>
    </row>
    <row r="400" spans="1:6" ht="15" outlineLevel="2">
      <c r="A400" s="6" t="s">
        <v>48</v>
      </c>
      <c r="B400" s="16">
        <v>15</v>
      </c>
      <c r="C400" s="14">
        <v>1200.31</v>
      </c>
      <c r="D400" s="3">
        <f>C400/B400*1000</f>
        <v>80020.66666666666</v>
      </c>
      <c r="E400" s="16">
        <v>30558</v>
      </c>
      <c r="F400" s="3">
        <v>142523</v>
      </c>
    </row>
    <row r="401" spans="1:6" ht="15" outlineLevel="2">
      <c r="A401" s="37" t="s">
        <v>4</v>
      </c>
      <c r="B401" s="38">
        <f>SUM(B403:B405)</f>
        <v>88.9</v>
      </c>
      <c r="C401" s="39">
        <f>SUM(C403:C405)</f>
        <v>4547.084</v>
      </c>
      <c r="D401" s="38">
        <f>C401/B401*1000</f>
        <v>51148.301462317206</v>
      </c>
      <c r="E401" s="38">
        <v>30558</v>
      </c>
      <c r="F401" s="38">
        <v>113025</v>
      </c>
    </row>
    <row r="402" spans="1:6" ht="15" outlineLevel="2">
      <c r="A402" s="70" t="s">
        <v>22</v>
      </c>
      <c r="B402" s="71"/>
      <c r="C402" s="71"/>
      <c r="D402" s="71"/>
      <c r="E402" s="71"/>
      <c r="F402" s="72"/>
    </row>
    <row r="403" spans="1:6" ht="15" outlineLevel="2">
      <c r="A403" s="6" t="s">
        <v>56</v>
      </c>
      <c r="B403" s="16">
        <v>35.4</v>
      </c>
      <c r="C403" s="14">
        <v>1965.12</v>
      </c>
      <c r="D403" s="3">
        <f>C403/B403*1000</f>
        <v>55511.864406779656</v>
      </c>
      <c r="E403" s="16">
        <v>30558</v>
      </c>
      <c r="F403" s="3">
        <v>90490</v>
      </c>
    </row>
    <row r="404" spans="1:6" ht="15" outlineLevel="2">
      <c r="A404" s="6" t="s">
        <v>57</v>
      </c>
      <c r="B404" s="16">
        <v>39.5</v>
      </c>
      <c r="C404" s="14">
        <v>1671.79</v>
      </c>
      <c r="D404" s="3">
        <f>C404/B404*1000</f>
        <v>42323.79746835443</v>
      </c>
      <c r="E404" s="16">
        <v>30558</v>
      </c>
      <c r="F404" s="3">
        <v>46132</v>
      </c>
    </row>
    <row r="405" spans="1:6" ht="15" outlineLevel="2">
      <c r="A405" s="6" t="s">
        <v>48</v>
      </c>
      <c r="B405" s="16">
        <v>14</v>
      </c>
      <c r="C405" s="14">
        <v>910.174</v>
      </c>
      <c r="D405" s="3">
        <f>C405/B405*1000</f>
        <v>65012.42857142857</v>
      </c>
      <c r="E405" s="16">
        <v>30558</v>
      </c>
      <c r="F405" s="53">
        <v>113025</v>
      </c>
    </row>
    <row r="406" spans="1:6" ht="15" outlineLevel="1">
      <c r="A406" s="37" t="s">
        <v>5</v>
      </c>
      <c r="B406" s="38">
        <f>SUM(B408:B410)</f>
        <v>86.9</v>
      </c>
      <c r="C406" s="39">
        <f>SUM(C408:C410)</f>
        <v>4910.33</v>
      </c>
      <c r="D406" s="38">
        <f>C406/B406*1000</f>
        <v>56505.52359033371</v>
      </c>
      <c r="E406" s="38">
        <v>30558</v>
      </c>
      <c r="F406" s="38">
        <v>150378</v>
      </c>
    </row>
    <row r="407" spans="1:6" ht="15" customHeight="1">
      <c r="A407" s="70" t="s">
        <v>22</v>
      </c>
      <c r="B407" s="71"/>
      <c r="C407" s="71"/>
      <c r="D407" s="71"/>
      <c r="E407" s="71"/>
      <c r="F407" s="72"/>
    </row>
    <row r="408" spans="1:6" s="5" customFormat="1" ht="15">
      <c r="A408" s="6" t="s">
        <v>56</v>
      </c>
      <c r="B408" s="16">
        <v>34.4</v>
      </c>
      <c r="C408" s="14">
        <v>2189.02</v>
      </c>
      <c r="D408" s="3">
        <f>C408/B408*1000</f>
        <v>63634.3023255814</v>
      </c>
      <c r="E408" s="16">
        <v>30558</v>
      </c>
      <c r="F408" s="3">
        <v>150378</v>
      </c>
    </row>
    <row r="409" spans="1:6" ht="15">
      <c r="A409" s="6" t="s">
        <v>57</v>
      </c>
      <c r="B409" s="16">
        <v>39.5</v>
      </c>
      <c r="C409" s="14">
        <v>1841.96</v>
      </c>
      <c r="D409" s="3">
        <f>C409/B409*1000</f>
        <v>46631.898734177215</v>
      </c>
      <c r="E409" s="16">
        <v>30558</v>
      </c>
      <c r="F409" s="3">
        <v>85851</v>
      </c>
    </row>
    <row r="410" spans="1:6" ht="15">
      <c r="A410" s="6" t="s">
        <v>48</v>
      </c>
      <c r="B410" s="16">
        <v>13</v>
      </c>
      <c r="C410" s="14">
        <v>879.35</v>
      </c>
      <c r="D410" s="3">
        <f>C410/B410*1000</f>
        <v>67642.3076923077</v>
      </c>
      <c r="E410" s="16">
        <v>30558</v>
      </c>
      <c r="F410" s="53">
        <v>94639</v>
      </c>
    </row>
    <row r="411" spans="1:6" ht="15" hidden="1">
      <c r="A411" s="37" t="s">
        <v>6</v>
      </c>
      <c r="B411" s="38">
        <f>SUM(B413:B415)</f>
        <v>0</v>
      </c>
      <c r="C411" s="39">
        <f>SUM(C413:C415)</f>
        <v>0</v>
      </c>
      <c r="D411" s="38" t="e">
        <f>C411/B411*1000</f>
        <v>#DIV/0!</v>
      </c>
      <c r="E411" s="38">
        <v>28142</v>
      </c>
      <c r="F411" s="38">
        <v>124096</v>
      </c>
    </row>
    <row r="412" spans="1:6" ht="15" hidden="1">
      <c r="A412" s="70" t="s">
        <v>22</v>
      </c>
      <c r="B412" s="71"/>
      <c r="C412" s="71"/>
      <c r="D412" s="71"/>
      <c r="E412" s="71"/>
      <c r="F412" s="72"/>
    </row>
    <row r="413" spans="1:6" s="5" customFormat="1" ht="15" hidden="1">
      <c r="A413" s="6" t="s">
        <v>56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57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>
        <f>SUM(B418:B420)</f>
        <v>0</v>
      </c>
      <c r="C416" s="39">
        <f>SUM(C418:C420)</f>
        <v>0</v>
      </c>
      <c r="D416" s="38" t="e">
        <f>C416/B416*1000</f>
        <v>#DIV/0!</v>
      </c>
      <c r="E416" s="38">
        <v>28142</v>
      </c>
      <c r="F416" s="38">
        <v>138938</v>
      </c>
    </row>
    <row r="417" spans="1:6" ht="15" hidden="1">
      <c r="A417" s="70" t="s">
        <v>22</v>
      </c>
      <c r="B417" s="71"/>
      <c r="C417" s="71"/>
      <c r="D417" s="71"/>
      <c r="E417" s="71"/>
      <c r="F417" s="72"/>
    </row>
    <row r="418" spans="1:6" s="5" customFormat="1" ht="15" hidden="1">
      <c r="A418" s="6" t="s">
        <v>56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57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>
        <v>28142</v>
      </c>
      <c r="F421" s="38">
        <v>138834</v>
      </c>
    </row>
    <row r="422" spans="1:6" ht="15" hidden="1">
      <c r="A422" s="70"/>
      <c r="B422" s="71"/>
      <c r="C422" s="71"/>
      <c r="D422" s="71"/>
      <c r="E422" s="71"/>
      <c r="F422" s="72"/>
    </row>
    <row r="423" spans="1:6" s="5" customFormat="1" ht="15" hidden="1">
      <c r="A423" s="6" t="s">
        <v>56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57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>
        <v>28142</v>
      </c>
      <c r="F427" s="38">
        <v>166324</v>
      </c>
    </row>
    <row r="428" spans="1:6" s="5" customFormat="1" ht="15" hidden="1">
      <c r="A428" s="70" t="s">
        <v>22</v>
      </c>
      <c r="B428" s="71"/>
      <c r="C428" s="71"/>
      <c r="D428" s="71"/>
      <c r="E428" s="71"/>
      <c r="F428" s="72"/>
    </row>
    <row r="429" spans="1:6" ht="15" hidden="1">
      <c r="A429" s="6" t="s">
        <v>56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57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>
        <v>28142.4</v>
      </c>
      <c r="F432" s="48">
        <v>173300</v>
      </c>
    </row>
    <row r="433" spans="1:6" s="5" customFormat="1" ht="15" hidden="1">
      <c r="A433" s="70" t="s">
        <v>22</v>
      </c>
      <c r="B433" s="71"/>
      <c r="C433" s="71"/>
      <c r="D433" s="71"/>
      <c r="E433" s="71"/>
      <c r="F433" s="72"/>
    </row>
    <row r="434" spans="1:6" ht="15" hidden="1">
      <c r="A434" s="6" t="s">
        <v>56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57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>
        <v>28142</v>
      </c>
      <c r="F437" s="38">
        <v>164753</v>
      </c>
    </row>
    <row r="438" spans="1:6" ht="15" hidden="1">
      <c r="A438" s="70" t="s">
        <v>22</v>
      </c>
      <c r="B438" s="71"/>
      <c r="C438" s="71"/>
      <c r="D438" s="71"/>
      <c r="E438" s="71"/>
      <c r="F438" s="72"/>
    </row>
    <row r="439" spans="1:6" ht="15" hidden="1">
      <c r="A439" s="6" t="s">
        <v>56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57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53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>
        <v>28142</v>
      </c>
      <c r="F442" s="38">
        <v>110611</v>
      </c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56</v>
      </c>
      <c r="B444" s="16"/>
      <c r="C444" s="14"/>
      <c r="D444" s="3" t="e">
        <f>C444/B444*1000</f>
        <v>#DIV/0!</v>
      </c>
      <c r="E444" s="53"/>
      <c r="F444" s="53"/>
    </row>
    <row r="445" spans="1:6" ht="15" hidden="1">
      <c r="A445" s="6" t="s">
        <v>57</v>
      </c>
      <c r="B445" s="16"/>
      <c r="C445" s="14"/>
      <c r="D445" s="3" t="e">
        <f>C445/B445*1000</f>
        <v>#DIV/0!</v>
      </c>
      <c r="E445" s="53"/>
      <c r="F445" s="53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3"/>
      <c r="F446" s="53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>
        <v>28142.4</v>
      </c>
      <c r="F448" s="38">
        <v>111966</v>
      </c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56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57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16"/>
      <c r="F452" s="53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>
        <v>28142</v>
      </c>
      <c r="F454" s="38">
        <v>184976</v>
      </c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56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57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16"/>
      <c r="F458" s="53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7" t="s">
        <v>45</v>
      </c>
      <c r="B460" s="87"/>
      <c r="C460" s="87"/>
      <c r="D460" s="87"/>
      <c r="E460" s="87"/>
      <c r="F460" s="87"/>
    </row>
    <row r="461" spans="1:6" ht="15" outlineLevel="1">
      <c r="A461" s="37" t="s">
        <v>43</v>
      </c>
      <c r="B461" s="38">
        <f>SUM(B463:B463)</f>
        <v>125</v>
      </c>
      <c r="C461" s="39">
        <f>SUM(C463:C463)</f>
        <v>3827.97</v>
      </c>
      <c r="D461" s="38">
        <f>C461/B461*1000</f>
        <v>30623.76</v>
      </c>
      <c r="E461" s="38">
        <v>30558</v>
      </c>
      <c r="F461" s="38">
        <v>80377</v>
      </c>
    </row>
    <row r="462" spans="1:6" ht="15" outlineLevel="1">
      <c r="A462" s="70" t="s">
        <v>22</v>
      </c>
      <c r="B462" s="71"/>
      <c r="C462" s="71"/>
      <c r="D462" s="71"/>
      <c r="E462" s="71"/>
      <c r="F462" s="72"/>
    </row>
    <row r="463" spans="1:6" ht="45" outlineLevel="1">
      <c r="A463" s="6" t="s">
        <v>46</v>
      </c>
      <c r="B463" s="16">
        <v>125</v>
      </c>
      <c r="C463" s="14">
        <v>3827.97</v>
      </c>
      <c r="D463" s="3">
        <f>C463/B463*1000</f>
        <v>30623.76</v>
      </c>
      <c r="E463" s="16">
        <v>30558</v>
      </c>
      <c r="F463" s="3">
        <v>80377</v>
      </c>
    </row>
    <row r="464" spans="1:6" ht="15" outlineLevel="1">
      <c r="A464" s="37" t="s">
        <v>4</v>
      </c>
      <c r="B464" s="38">
        <f>SUM(B466:B466)</f>
        <v>126</v>
      </c>
      <c r="C464" s="39">
        <f>SUM(C466:C466)</f>
        <v>3736.68</v>
      </c>
      <c r="D464" s="38">
        <f>C464/B464*1000</f>
        <v>29656.190476190473</v>
      </c>
      <c r="E464" s="38">
        <v>30558</v>
      </c>
      <c r="F464" s="38">
        <v>80377</v>
      </c>
    </row>
    <row r="465" spans="1:6" ht="15" outlineLevel="1">
      <c r="A465" s="70" t="s">
        <v>22</v>
      </c>
      <c r="B465" s="71"/>
      <c r="C465" s="71"/>
      <c r="D465" s="71"/>
      <c r="E465" s="71"/>
      <c r="F465" s="72"/>
    </row>
    <row r="466" spans="1:6" ht="45" outlineLevel="2">
      <c r="A466" s="6" t="s">
        <v>46</v>
      </c>
      <c r="B466" s="16">
        <v>126</v>
      </c>
      <c r="C466" s="14">
        <v>3736.68</v>
      </c>
      <c r="D466" s="3">
        <f>C466/B466*1000</f>
        <v>29656.190476190473</v>
      </c>
      <c r="E466" s="16">
        <v>30558</v>
      </c>
      <c r="F466" s="3">
        <v>80377</v>
      </c>
    </row>
    <row r="467" spans="1:6" ht="15" outlineLevel="2">
      <c r="A467" s="37" t="s">
        <v>5</v>
      </c>
      <c r="B467" s="38">
        <f>SUM(B469:B469)</f>
        <v>125</v>
      </c>
      <c r="C467" s="39">
        <f>SUM(C469:C469)</f>
        <v>3954.4</v>
      </c>
      <c r="D467" s="38">
        <f>C467/B467*1000</f>
        <v>31635.2</v>
      </c>
      <c r="E467" s="39">
        <v>30558</v>
      </c>
      <c r="F467" s="39">
        <v>80377</v>
      </c>
    </row>
    <row r="468" spans="1:6" ht="15" outlineLevel="2">
      <c r="A468" s="70" t="s">
        <v>22</v>
      </c>
      <c r="B468" s="71"/>
      <c r="C468" s="71"/>
      <c r="D468" s="71"/>
      <c r="E468" s="71"/>
      <c r="F468" s="72"/>
    </row>
    <row r="469" spans="1:6" ht="45" outlineLevel="2">
      <c r="A469" s="6" t="s">
        <v>46</v>
      </c>
      <c r="B469" s="16">
        <v>125</v>
      </c>
      <c r="C469" s="14">
        <v>3954.4</v>
      </c>
      <c r="D469" s="3">
        <f>C469/B469*1000</f>
        <v>31635.2</v>
      </c>
      <c r="E469" s="16">
        <v>30558</v>
      </c>
      <c r="F469" s="3">
        <v>80377</v>
      </c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>
        <v>28142</v>
      </c>
      <c r="F470" s="38">
        <v>69417</v>
      </c>
    </row>
    <row r="471" spans="1:6" ht="15" hidden="1" outlineLevel="1">
      <c r="A471" s="70" t="s">
        <v>22</v>
      </c>
      <c r="B471" s="71"/>
      <c r="C471" s="71"/>
      <c r="D471" s="71"/>
      <c r="E471" s="71"/>
      <c r="F471" s="72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>
        <v>28142</v>
      </c>
      <c r="F473" s="38">
        <v>69417</v>
      </c>
    </row>
    <row r="474" spans="1:6" s="5" customFormat="1" ht="15.75" customHeight="1" hidden="1">
      <c r="A474" s="70" t="s">
        <v>22</v>
      </c>
      <c r="B474" s="71"/>
      <c r="C474" s="71"/>
      <c r="D474" s="71"/>
      <c r="E474" s="71"/>
      <c r="F474" s="72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>
        <v>28142</v>
      </c>
      <c r="F476" s="38">
        <v>138834</v>
      </c>
    </row>
    <row r="477" spans="1:6" s="5" customFormat="1" ht="15" hidden="1">
      <c r="A477" s="70" t="s">
        <v>22</v>
      </c>
      <c r="B477" s="71"/>
      <c r="C477" s="71"/>
      <c r="D477" s="71"/>
      <c r="E477" s="71"/>
      <c r="F477" s="72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>
        <v>28142</v>
      </c>
      <c r="F479" s="38">
        <v>94507</v>
      </c>
    </row>
    <row r="480" spans="1:6" s="5" customFormat="1" ht="15" hidden="1">
      <c r="A480" s="70" t="s">
        <v>22</v>
      </c>
      <c r="B480" s="71"/>
      <c r="C480" s="71"/>
      <c r="D480" s="71"/>
      <c r="E480" s="71"/>
      <c r="F480" s="72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>
        <v>28142.4</v>
      </c>
      <c r="F482" s="48">
        <v>76606</v>
      </c>
    </row>
    <row r="483" spans="1:6" s="5" customFormat="1" ht="15" hidden="1">
      <c r="A483" s="70" t="s">
        <v>22</v>
      </c>
      <c r="B483" s="71"/>
      <c r="C483" s="71"/>
      <c r="D483" s="71"/>
      <c r="E483" s="71"/>
      <c r="F483" s="72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>
        <v>28142</v>
      </c>
      <c r="F485" s="38">
        <v>90911</v>
      </c>
    </row>
    <row r="486" spans="1:6" s="5" customFormat="1" ht="15" hidden="1">
      <c r="A486" s="70" t="s">
        <v>22</v>
      </c>
      <c r="B486" s="71"/>
      <c r="C486" s="71"/>
      <c r="D486" s="71"/>
      <c r="E486" s="71"/>
      <c r="F486" s="72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>
        <v>28142</v>
      </c>
      <c r="F488" s="38">
        <v>69035</v>
      </c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>
        <v>28142.4</v>
      </c>
      <c r="F490" s="38">
        <v>69417</v>
      </c>
    </row>
    <row r="491" spans="1:6" s="5" customFormat="1" ht="15" hidden="1">
      <c r="A491" s="70" t="s">
        <v>22</v>
      </c>
      <c r="B491" s="71"/>
      <c r="C491" s="71"/>
      <c r="D491" s="71"/>
      <c r="E491" s="71"/>
      <c r="F491" s="72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>
        <v>28142</v>
      </c>
      <c r="F493" s="38">
        <v>138834</v>
      </c>
    </row>
    <row r="494" spans="1:6" s="5" customFormat="1" ht="15" hidden="1">
      <c r="A494" s="70" t="s">
        <v>22</v>
      </c>
      <c r="B494" s="71"/>
      <c r="C494" s="71"/>
      <c r="D494" s="71"/>
      <c r="E494" s="71"/>
      <c r="F494" s="72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5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2022-04-15T04:57:21Z</dcterms:modified>
  <cp:category/>
  <cp:version/>
  <cp:contentType/>
  <cp:contentStatus/>
</cp:coreProperties>
</file>