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45621"/>
</workbook>
</file>

<file path=xl/calcChain.xml><?xml version="1.0" encoding="utf-8"?>
<calcChain xmlns="http://schemas.openxmlformats.org/spreadsheetml/2006/main">
  <c r="AF20" i="1" l="1"/>
  <c r="AG20" i="1"/>
  <c r="AH20" i="1"/>
  <c r="AI20" i="1"/>
  <c r="AJ20" i="1"/>
  <c r="AK20" i="1"/>
  <c r="AL20" i="1"/>
  <c r="AM20" i="1"/>
  <c r="AN20" i="1"/>
  <c r="AO20" i="1"/>
  <c r="AP20" i="1"/>
  <c r="AQ20" i="1"/>
  <c r="S20" i="1"/>
  <c r="Y20" i="1"/>
  <c r="Z20" i="1"/>
  <c r="AA20" i="1"/>
  <c r="AB20" i="1"/>
  <c r="AC20" i="1"/>
  <c r="AD20" i="1"/>
  <c r="O20" i="1"/>
  <c r="P20" i="1"/>
  <c r="Q20" i="1"/>
  <c r="R20" i="1"/>
  <c r="N20" i="1"/>
  <c r="R9" i="1"/>
  <c r="Q9" i="1"/>
  <c r="P9" i="1"/>
  <c r="O9" i="1"/>
  <c r="N9" i="1"/>
  <c r="M20" i="1" l="1"/>
</calcChain>
</file>

<file path=xl/sharedStrings.xml><?xml version="1.0" encoding="utf-8"?>
<sst xmlns="http://schemas.openxmlformats.org/spreadsheetml/2006/main" count="79" uniqueCount="39">
  <si>
    <t>№ п/п</t>
  </si>
  <si>
    <t xml:space="preserve">Категории плательщиков налогов, 
для которых предусмотрены налоговые расходы (налоговые льготы, освобождения
и иные преференции)
</t>
  </si>
  <si>
    <t>за 2019 год</t>
  </si>
  <si>
    <t>за 2020 год</t>
  </si>
  <si>
    <t>Объем налоговых льгот, освобождений и иных преференций (тыс. руб.)</t>
  </si>
  <si>
    <t xml:space="preserve">Наименование налога,
по которому предусматриваются налоговые расходы (налоговые льготы, освобождения
и иные преференции)
</t>
  </si>
  <si>
    <t>Информация о фискальных характеристиках налоговых расходов муниципальных образований Кондинского района</t>
  </si>
  <si>
    <t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 установлена налоговая ставка в размере 0,5%</t>
  </si>
  <si>
    <t>Налог на имущество физических лиц</t>
  </si>
  <si>
    <t>МО гп. Междуреченский</t>
  </si>
  <si>
    <t>Организации - в отношении земельных участков, занятых муниципальными дорогами общего пользования, а также земельные участки, предоставляемые для строительства таких дорог</t>
  </si>
  <si>
    <t>Муниципальные учреждения, финансируемые за счет средств местных бюджетов городского поселения Междуреченский и Кондинского района</t>
  </si>
  <si>
    <t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Междуреченский и Кондинский район</t>
  </si>
  <si>
    <t>Дети-инвалиды, инвалиды с детства</t>
  </si>
  <si>
    <t>Инвалиды I и II групп инвалидности</t>
  </si>
  <si>
    <t>Ветераны и инвалиды Великой Отечественной войны, а также инвалиды и ветераны боевых действий</t>
  </si>
  <si>
    <t>Многодетные семьи</t>
  </si>
  <si>
    <t>Немуниципальные организации (коммерческие и некоммерческие), в том числе социально-ориентированные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</t>
  </si>
  <si>
    <t>Социальные предприниматели, в отношении земельного участка, на котором расположено нежилое помещение, используемое с целью предоставления услуг населению в социальной сфере</t>
  </si>
  <si>
    <t>Земельный налог</t>
  </si>
  <si>
    <t>Приложение</t>
  </si>
  <si>
    <t>за 2017 год</t>
  </si>
  <si>
    <t>за 2016 год</t>
  </si>
  <si>
    <t>за 2018 год</t>
  </si>
  <si>
    <t>ИТОГО</t>
  </si>
  <si>
    <t>Приложение №1</t>
  </si>
  <si>
    <t>Целевая категория налоговых расходов</t>
  </si>
  <si>
    <t>Стимулирующие налоговые расходы</t>
  </si>
  <si>
    <t>Технический налоговый расход</t>
  </si>
  <si>
    <t>Социальный налоговый расход</t>
  </si>
  <si>
    <t>Сведения об объеме налогов, задекларированных для уплаты налогоплательщиками в бюджет  Кондинского района, в отношении стимулирующих налоговых расходов, обусловленных льготами по земельному налогу с организаций (тыс. рублей)</t>
  </si>
  <si>
    <t>Базовый объем налогов,задекларированный для уплаты в бюджет Кондинского района в отношении стимулирующих налоговх расходов, обусловленных льготами по земельному налогу с организаций (тыс. руб.)</t>
  </si>
  <si>
    <t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</si>
  <si>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за 2021 год</t>
  </si>
  <si>
    <t xml:space="preserve">за 2021 год </t>
  </si>
  <si>
    <t>Общая численность плательщиков в 2021 году (единиц)</t>
  </si>
  <si>
    <t>Информация о фискальных характеристиках налоговых расходов муниципального образовангия городское поселение Междуреченский за 2017-2021годы</t>
  </si>
  <si>
    <t>Численность плательщиков налога, воспользовавшихся правом на получение налоговых льгот, освобождений и иных преференций в 2021 году (единиц)</t>
  </si>
  <si>
    <t>Базовый объм налогов, задекларированный  (начисленный) для уплаты в бюджет муниципального образования Кондинского района  плательщиками налога, имеющими право на налоговые льготы, освобождения, иные преференции (тыс. рублей)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</si>
</sst>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vertical="top" wrapText="1"/>
    </xf>
    <xf numFmtId="3" fontId="3" fillId="2" borderId="0" xfId="0" applyNumberFormat="1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"/>
  <sheetViews>
    <sheetView tabSelected="1" topLeftCell="A4" zoomScale="60" zoomScaleNormal="60" workbookViewId="0">
      <pane ySplit="3" topLeftCell="A16" activePane="bottomLeft" state="frozen"/>
      <selection activeCell="A4" sqref="A4"/>
      <selection pane="bottomLeft" activeCell="L10" sqref="L10"/>
    </sheetView>
  </sheetViews>
  <sheetFormatPr defaultColWidth="44.28515625" defaultRowHeight="20.25" x14ac:dyDescent="0.25"/>
  <cols>
    <col min="1" max="1" width="8.28515625" style="1" customWidth="1"/>
    <col min="2" max="2" width="44.42578125" style="1" customWidth="1"/>
    <col min="3" max="3" width="23.140625" style="1" customWidth="1"/>
    <col min="4" max="11" width="23.140625" style="1" hidden="1" customWidth="1"/>
    <col min="12" max="12" width="22.7109375" style="1" customWidth="1"/>
    <col min="13" max="13" width="14.28515625" style="1" hidden="1" customWidth="1"/>
    <col min="14" max="15" width="14.28515625" style="1" customWidth="1"/>
    <col min="16" max="16" width="14.28515625" style="2" customWidth="1"/>
    <col min="17" max="18" width="14" style="29" customWidth="1"/>
    <col min="19" max="19" width="15.42578125" style="2" hidden="1" customWidth="1"/>
    <col min="20" max="24" width="13.7109375" style="2" customWidth="1"/>
    <col min="25" max="25" width="15.7109375" style="2" hidden="1" customWidth="1"/>
    <col min="26" max="30" width="13.5703125" style="2" customWidth="1"/>
    <col min="31" max="31" width="41.42578125" style="2" customWidth="1"/>
    <col min="32" max="32" width="15.5703125" style="2" hidden="1" customWidth="1"/>
    <col min="33" max="37" width="10.140625" style="2" customWidth="1"/>
    <col min="38" max="38" width="18.5703125" style="2" hidden="1" customWidth="1"/>
    <col min="39" max="43" width="10.7109375" style="2" customWidth="1"/>
    <col min="44" max="16384" width="44.28515625" style="2"/>
  </cols>
  <sheetData>
    <row r="1" spans="1:43" ht="89.25" hidden="1" customHeight="1" x14ac:dyDescent="0.25">
      <c r="AJ1" s="3" t="s">
        <v>20</v>
      </c>
      <c r="AK1" s="15"/>
    </row>
    <row r="2" spans="1:43" hidden="1" x14ac:dyDescent="0.25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16"/>
    </row>
    <row r="3" spans="1:43" hidden="1" x14ac:dyDescent="0.25"/>
    <row r="4" spans="1:43" ht="28.5" customHeight="1" x14ac:dyDescent="0.25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15"/>
    </row>
    <row r="5" spans="1:43" ht="35.25" customHeight="1" x14ac:dyDescent="0.25">
      <c r="A5" s="21" t="s">
        <v>36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34"/>
      <c r="AM5" s="34"/>
      <c r="AN5" s="34"/>
      <c r="AO5" s="34"/>
      <c r="AP5" s="34"/>
      <c r="AQ5" s="33"/>
    </row>
    <row r="6" spans="1:43" s="1" customFormat="1" ht="234" customHeight="1" x14ac:dyDescent="0.25">
      <c r="A6" s="23" t="s">
        <v>0</v>
      </c>
      <c r="B6" s="23" t="s">
        <v>1</v>
      </c>
      <c r="C6" s="23" t="s">
        <v>5</v>
      </c>
      <c r="D6" s="4"/>
      <c r="E6" s="4"/>
      <c r="F6" s="4"/>
      <c r="G6" s="4"/>
      <c r="H6" s="4"/>
      <c r="I6" s="4"/>
      <c r="J6" s="4"/>
      <c r="K6" s="4"/>
      <c r="L6" s="27" t="s">
        <v>26</v>
      </c>
      <c r="M6" s="26" t="s">
        <v>4</v>
      </c>
      <c r="N6" s="24"/>
      <c r="O6" s="24"/>
      <c r="P6" s="24"/>
      <c r="Q6" s="24"/>
      <c r="R6" s="25"/>
      <c r="S6" s="26" t="s">
        <v>35</v>
      </c>
      <c r="T6" s="24"/>
      <c r="U6" s="24"/>
      <c r="V6" s="24"/>
      <c r="W6" s="24"/>
      <c r="X6" s="25"/>
      <c r="Y6" s="26" t="s">
        <v>37</v>
      </c>
      <c r="Z6" s="24"/>
      <c r="AA6" s="24"/>
      <c r="AB6" s="24"/>
      <c r="AC6" s="24"/>
      <c r="AD6" s="25"/>
      <c r="AE6" s="41" t="s">
        <v>38</v>
      </c>
      <c r="AF6" s="23" t="s">
        <v>30</v>
      </c>
      <c r="AG6" s="23"/>
      <c r="AH6" s="23"/>
      <c r="AI6" s="23"/>
      <c r="AJ6" s="23"/>
      <c r="AK6" s="23"/>
      <c r="AL6" s="23" t="s">
        <v>31</v>
      </c>
      <c r="AM6" s="23"/>
      <c r="AN6" s="23"/>
      <c r="AO6" s="23"/>
      <c r="AP6" s="23"/>
      <c r="AQ6" s="23"/>
    </row>
    <row r="7" spans="1:43" s="1" customFormat="1" ht="52.5" customHeight="1" x14ac:dyDescent="0.25">
      <c r="A7" s="23"/>
      <c r="B7" s="23"/>
      <c r="C7" s="23"/>
      <c r="D7" s="4"/>
      <c r="E7" s="4"/>
      <c r="F7" s="4"/>
      <c r="G7" s="4"/>
      <c r="H7" s="4"/>
      <c r="I7" s="4"/>
      <c r="J7" s="4"/>
      <c r="K7" s="4"/>
      <c r="L7" s="28"/>
      <c r="M7" s="4" t="s">
        <v>22</v>
      </c>
      <c r="N7" s="4" t="s">
        <v>21</v>
      </c>
      <c r="O7" s="4" t="s">
        <v>23</v>
      </c>
      <c r="P7" s="4" t="s">
        <v>2</v>
      </c>
      <c r="Q7" s="30" t="s">
        <v>3</v>
      </c>
      <c r="R7" s="30" t="s">
        <v>33</v>
      </c>
      <c r="S7" s="4" t="s">
        <v>22</v>
      </c>
      <c r="T7" s="4" t="s">
        <v>21</v>
      </c>
      <c r="U7" s="4" t="s">
        <v>23</v>
      </c>
      <c r="V7" s="4" t="s">
        <v>2</v>
      </c>
      <c r="W7" s="4" t="s">
        <v>3</v>
      </c>
      <c r="X7" s="17" t="s">
        <v>33</v>
      </c>
      <c r="Y7" s="4" t="s">
        <v>22</v>
      </c>
      <c r="Z7" s="4" t="s">
        <v>21</v>
      </c>
      <c r="AA7" s="4" t="s">
        <v>23</v>
      </c>
      <c r="AB7" s="4" t="s">
        <v>2</v>
      </c>
      <c r="AC7" s="4" t="s">
        <v>3</v>
      </c>
      <c r="AD7" s="17" t="s">
        <v>33</v>
      </c>
      <c r="AE7" s="42"/>
      <c r="AF7" s="4" t="s">
        <v>22</v>
      </c>
      <c r="AG7" s="4" t="s">
        <v>21</v>
      </c>
      <c r="AH7" s="4" t="s">
        <v>23</v>
      </c>
      <c r="AI7" s="4" t="s">
        <v>2</v>
      </c>
      <c r="AJ7" s="4" t="s">
        <v>3</v>
      </c>
      <c r="AK7" s="17" t="s">
        <v>34</v>
      </c>
      <c r="AL7" s="17" t="s">
        <v>22</v>
      </c>
      <c r="AM7" s="17" t="s">
        <v>21</v>
      </c>
      <c r="AN7" s="17" t="s">
        <v>23</v>
      </c>
      <c r="AO7" s="17" t="s">
        <v>2</v>
      </c>
      <c r="AP7" s="17" t="s">
        <v>3</v>
      </c>
      <c r="AQ7" s="17" t="s">
        <v>33</v>
      </c>
    </row>
    <row r="8" spans="1:43" ht="33.75" customHeight="1" x14ac:dyDescent="0.25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4"/>
      <c r="AL8" s="5"/>
      <c r="AM8" s="5"/>
      <c r="AN8" s="5"/>
      <c r="AO8" s="5"/>
      <c r="AP8" s="5"/>
      <c r="AQ8" s="5"/>
    </row>
    <row r="9" spans="1:43" ht="368.25" customHeight="1" x14ac:dyDescent="0.25">
      <c r="A9" s="4">
        <v>1</v>
      </c>
      <c r="B9" s="4" t="s">
        <v>7</v>
      </c>
      <c r="C9" s="4" t="s">
        <v>8</v>
      </c>
      <c r="D9" s="4"/>
      <c r="E9" s="4"/>
      <c r="F9" s="4"/>
      <c r="G9" s="4"/>
      <c r="H9" s="4"/>
      <c r="I9" s="4"/>
      <c r="J9" s="4"/>
      <c r="K9" s="4"/>
      <c r="L9" s="12" t="s">
        <v>27</v>
      </c>
      <c r="M9" s="6">
        <v>0</v>
      </c>
      <c r="N9" s="6">
        <f>303*3</f>
        <v>909</v>
      </c>
      <c r="O9" s="6">
        <f>934*3</f>
        <v>2802</v>
      </c>
      <c r="P9" s="6">
        <f>1075*3</f>
        <v>3225</v>
      </c>
      <c r="Q9" s="31">
        <f>1478*3</f>
        <v>4434</v>
      </c>
      <c r="R9" s="31">
        <f>1262*3</f>
        <v>3786</v>
      </c>
      <c r="S9" s="4">
        <v>0</v>
      </c>
      <c r="T9" s="4">
        <v>249</v>
      </c>
      <c r="U9" s="4">
        <v>278</v>
      </c>
      <c r="V9" s="4">
        <v>316</v>
      </c>
      <c r="W9" s="4">
        <v>320</v>
      </c>
      <c r="X9" s="17">
        <v>335</v>
      </c>
      <c r="Y9" s="4">
        <v>0</v>
      </c>
      <c r="Z9" s="4">
        <v>28</v>
      </c>
      <c r="AA9" s="4">
        <v>81</v>
      </c>
      <c r="AB9" s="4">
        <v>127</v>
      </c>
      <c r="AC9" s="4">
        <v>124</v>
      </c>
      <c r="AD9" s="17">
        <v>113</v>
      </c>
      <c r="AE9" s="13">
        <v>2531.9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17">
        <v>0</v>
      </c>
      <c r="AL9" s="5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</row>
    <row r="10" spans="1:43" s="36" customFormat="1" ht="153.75" customHeight="1" x14ac:dyDescent="0.25">
      <c r="A10" s="18">
        <v>2</v>
      </c>
      <c r="B10" s="18" t="s">
        <v>10</v>
      </c>
      <c r="C10" s="18" t="s">
        <v>19</v>
      </c>
      <c r="D10" s="18"/>
      <c r="E10" s="18"/>
      <c r="F10" s="18"/>
      <c r="G10" s="18"/>
      <c r="H10" s="18"/>
      <c r="I10" s="18"/>
      <c r="J10" s="18"/>
      <c r="K10" s="18"/>
      <c r="L10" s="18" t="s">
        <v>27</v>
      </c>
      <c r="M10" s="38"/>
      <c r="N10" s="38">
        <v>0</v>
      </c>
      <c r="O10" s="8">
        <v>0</v>
      </c>
      <c r="P10" s="38">
        <v>0</v>
      </c>
      <c r="Q10" s="39">
        <v>0</v>
      </c>
      <c r="R10" s="39">
        <v>0</v>
      </c>
      <c r="S10" s="18"/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/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40">
        <v>0</v>
      </c>
      <c r="AF10" s="35"/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5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</row>
    <row r="11" spans="1:43" ht="111" customHeight="1" x14ac:dyDescent="0.25">
      <c r="A11" s="4">
        <v>3</v>
      </c>
      <c r="B11" s="4" t="s">
        <v>11</v>
      </c>
      <c r="C11" s="4" t="s">
        <v>19</v>
      </c>
      <c r="D11" s="4"/>
      <c r="E11" s="4"/>
      <c r="F11" s="4"/>
      <c r="G11" s="4"/>
      <c r="H11" s="4"/>
      <c r="I11" s="4"/>
      <c r="J11" s="4"/>
      <c r="K11" s="4"/>
      <c r="L11" s="12" t="s">
        <v>28</v>
      </c>
      <c r="M11" s="6"/>
      <c r="N11" s="6">
        <v>4707</v>
      </c>
      <c r="O11" s="6">
        <v>4729</v>
      </c>
      <c r="P11" s="6">
        <v>3134</v>
      </c>
      <c r="Q11" s="31">
        <v>4370</v>
      </c>
      <c r="R11" s="31">
        <v>15456.2</v>
      </c>
      <c r="S11" s="4"/>
      <c r="T11" s="4">
        <v>61</v>
      </c>
      <c r="U11" s="4">
        <v>57</v>
      </c>
      <c r="V11" s="4">
        <v>57</v>
      </c>
      <c r="W11" s="4">
        <v>56</v>
      </c>
      <c r="X11" s="17">
        <v>51</v>
      </c>
      <c r="Y11" s="4"/>
      <c r="Z11" s="4">
        <v>11</v>
      </c>
      <c r="AA11" s="4">
        <v>11</v>
      </c>
      <c r="AB11" s="4">
        <v>10</v>
      </c>
      <c r="AC11" s="4">
        <v>14</v>
      </c>
      <c r="AD11" s="17">
        <v>9</v>
      </c>
      <c r="AE11" s="13">
        <v>5400.4</v>
      </c>
      <c r="AF11" s="4"/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5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</row>
    <row r="12" spans="1:43" ht="174.75" customHeight="1" x14ac:dyDescent="0.25">
      <c r="A12" s="4">
        <v>4</v>
      </c>
      <c r="B12" s="4" t="s">
        <v>12</v>
      </c>
      <c r="C12" s="4" t="s">
        <v>19</v>
      </c>
      <c r="D12" s="4"/>
      <c r="E12" s="4"/>
      <c r="F12" s="4"/>
      <c r="G12" s="4"/>
      <c r="H12" s="4"/>
      <c r="I12" s="4"/>
      <c r="J12" s="4"/>
      <c r="K12" s="4"/>
      <c r="L12" s="12" t="s">
        <v>28</v>
      </c>
      <c r="M12" s="6"/>
      <c r="N12" s="6">
        <v>1021</v>
      </c>
      <c r="O12" s="6">
        <v>490</v>
      </c>
      <c r="P12" s="6">
        <v>587</v>
      </c>
      <c r="Q12" s="31">
        <v>8475.2999999999993</v>
      </c>
      <c r="R12" s="31">
        <v>1324.3</v>
      </c>
      <c r="S12" s="4"/>
      <c r="T12" s="4">
        <v>61</v>
      </c>
      <c r="U12" s="4">
        <v>57</v>
      </c>
      <c r="V12" s="4">
        <v>57</v>
      </c>
      <c r="W12" s="4">
        <v>56</v>
      </c>
      <c r="X12" s="17">
        <v>51</v>
      </c>
      <c r="Y12" s="4"/>
      <c r="Z12" s="4">
        <v>2</v>
      </c>
      <c r="AA12" s="4">
        <v>2</v>
      </c>
      <c r="AB12" s="4">
        <v>2</v>
      </c>
      <c r="AC12" s="4">
        <v>1</v>
      </c>
      <c r="AD12" s="17">
        <v>3</v>
      </c>
      <c r="AE12" s="13">
        <v>5400.4</v>
      </c>
      <c r="AF12" s="4"/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5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</row>
    <row r="13" spans="1:43" ht="62.25" customHeight="1" x14ac:dyDescent="0.25">
      <c r="A13" s="4">
        <v>5</v>
      </c>
      <c r="B13" s="4" t="s">
        <v>13</v>
      </c>
      <c r="C13" s="4" t="s">
        <v>19</v>
      </c>
      <c r="D13" s="4"/>
      <c r="E13" s="4"/>
      <c r="F13" s="4"/>
      <c r="G13" s="4"/>
      <c r="H13" s="4"/>
      <c r="I13" s="4"/>
      <c r="J13" s="4"/>
      <c r="K13" s="4"/>
      <c r="L13" s="12" t="s">
        <v>29</v>
      </c>
      <c r="M13" s="13">
        <v>0.5</v>
      </c>
      <c r="N13" s="13">
        <v>0.5</v>
      </c>
      <c r="O13" s="13">
        <v>0.5</v>
      </c>
      <c r="P13" s="13">
        <v>0.5</v>
      </c>
      <c r="Q13" s="32">
        <v>0.5</v>
      </c>
      <c r="R13" s="32">
        <v>0</v>
      </c>
      <c r="S13" s="4">
        <v>3864</v>
      </c>
      <c r="T13" s="4">
        <v>3986</v>
      </c>
      <c r="U13" s="4">
        <v>4293</v>
      </c>
      <c r="V13" s="4">
        <v>5181</v>
      </c>
      <c r="W13" s="4">
        <v>4739</v>
      </c>
      <c r="X13" s="17">
        <v>4292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17">
        <v>0</v>
      </c>
      <c r="AE13" s="13">
        <v>4837</v>
      </c>
      <c r="AF13" s="4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5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</row>
    <row r="14" spans="1:43" ht="69" customHeight="1" x14ac:dyDescent="0.25">
      <c r="A14" s="4">
        <v>6</v>
      </c>
      <c r="B14" s="4" t="s">
        <v>14</v>
      </c>
      <c r="C14" s="4" t="s">
        <v>19</v>
      </c>
      <c r="D14" s="4"/>
      <c r="E14" s="4"/>
      <c r="F14" s="4"/>
      <c r="G14" s="4"/>
      <c r="H14" s="4"/>
      <c r="I14" s="4"/>
      <c r="J14" s="4"/>
      <c r="K14" s="4"/>
      <c r="L14" s="12" t="s">
        <v>29</v>
      </c>
      <c r="M14" s="6">
        <v>17</v>
      </c>
      <c r="N14" s="6">
        <v>8</v>
      </c>
      <c r="O14" s="6">
        <v>8</v>
      </c>
      <c r="P14" s="6">
        <v>5</v>
      </c>
      <c r="Q14" s="31">
        <v>5</v>
      </c>
      <c r="R14" s="31">
        <v>6.4</v>
      </c>
      <c r="S14" s="4">
        <v>3864</v>
      </c>
      <c r="T14" s="4">
        <v>3986</v>
      </c>
      <c r="U14" s="4">
        <v>4293</v>
      </c>
      <c r="V14" s="4">
        <v>5181</v>
      </c>
      <c r="W14" s="4">
        <v>4739</v>
      </c>
      <c r="X14" s="17">
        <v>4292</v>
      </c>
      <c r="Y14" s="4">
        <v>50</v>
      </c>
      <c r="Z14" s="4">
        <v>37</v>
      </c>
      <c r="AA14" s="4">
        <v>33</v>
      </c>
      <c r="AB14" s="4">
        <v>21</v>
      </c>
      <c r="AC14" s="4">
        <v>21</v>
      </c>
      <c r="AD14" s="17">
        <v>29</v>
      </c>
      <c r="AE14" s="13">
        <v>4837</v>
      </c>
      <c r="AF14" s="4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5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</row>
    <row r="15" spans="1:43" ht="86.25" customHeight="1" x14ac:dyDescent="0.25">
      <c r="A15" s="4">
        <v>7</v>
      </c>
      <c r="B15" s="4" t="s">
        <v>15</v>
      </c>
      <c r="C15" s="4" t="s">
        <v>19</v>
      </c>
      <c r="D15" s="4"/>
      <c r="E15" s="4"/>
      <c r="F15" s="4"/>
      <c r="G15" s="4"/>
      <c r="H15" s="4"/>
      <c r="I15" s="4"/>
      <c r="J15" s="4"/>
      <c r="K15" s="4"/>
      <c r="L15" s="12" t="s">
        <v>29</v>
      </c>
      <c r="M15" s="6">
        <v>44</v>
      </c>
      <c r="N15" s="6">
        <v>20</v>
      </c>
      <c r="O15" s="6">
        <v>16</v>
      </c>
      <c r="P15" s="6">
        <v>11</v>
      </c>
      <c r="Q15" s="31">
        <v>6</v>
      </c>
      <c r="R15" s="31">
        <v>2.2000000000000002</v>
      </c>
      <c r="S15" s="4">
        <v>3864</v>
      </c>
      <c r="T15" s="4">
        <v>3986</v>
      </c>
      <c r="U15" s="4">
        <v>4293</v>
      </c>
      <c r="V15" s="4">
        <v>5181</v>
      </c>
      <c r="W15" s="4">
        <v>4739</v>
      </c>
      <c r="X15" s="17">
        <v>4292</v>
      </c>
      <c r="Y15" s="4">
        <v>52</v>
      </c>
      <c r="Z15" s="4">
        <v>47</v>
      </c>
      <c r="AA15" s="4">
        <v>51</v>
      </c>
      <c r="AB15" s="4">
        <v>37</v>
      </c>
      <c r="AC15" s="4">
        <v>30</v>
      </c>
      <c r="AD15" s="17">
        <v>8</v>
      </c>
      <c r="AE15" s="13">
        <v>4837</v>
      </c>
      <c r="AF15" s="4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5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</row>
    <row r="16" spans="1:43" ht="72" customHeight="1" x14ac:dyDescent="0.25">
      <c r="A16" s="4">
        <v>8</v>
      </c>
      <c r="B16" s="4" t="s">
        <v>16</v>
      </c>
      <c r="C16" s="4" t="s">
        <v>19</v>
      </c>
      <c r="D16" s="4"/>
      <c r="E16" s="4"/>
      <c r="F16" s="4"/>
      <c r="G16" s="4"/>
      <c r="H16" s="4"/>
      <c r="I16" s="4"/>
      <c r="J16" s="4"/>
      <c r="K16" s="4"/>
      <c r="L16" s="12" t="s">
        <v>29</v>
      </c>
      <c r="M16" s="6">
        <v>20</v>
      </c>
      <c r="N16" s="13">
        <v>35</v>
      </c>
      <c r="O16" s="13">
        <v>41</v>
      </c>
      <c r="P16" s="13">
        <v>23</v>
      </c>
      <c r="Q16" s="32">
        <v>25</v>
      </c>
      <c r="R16" s="32">
        <v>25.1</v>
      </c>
      <c r="S16" s="4">
        <v>3864</v>
      </c>
      <c r="T16" s="4">
        <v>3986</v>
      </c>
      <c r="U16" s="4">
        <v>4293</v>
      </c>
      <c r="V16" s="4">
        <v>5181</v>
      </c>
      <c r="W16" s="4">
        <v>4739</v>
      </c>
      <c r="X16" s="17">
        <v>4292</v>
      </c>
      <c r="Y16" s="4">
        <v>78</v>
      </c>
      <c r="Z16" s="4">
        <v>98</v>
      </c>
      <c r="AA16" s="4">
        <v>96</v>
      </c>
      <c r="AB16" s="4">
        <v>93</v>
      </c>
      <c r="AC16" s="4">
        <v>101</v>
      </c>
      <c r="AD16" s="17">
        <v>102</v>
      </c>
      <c r="AE16" s="13">
        <v>4837</v>
      </c>
      <c r="AF16" s="4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5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</row>
    <row r="17" spans="1:43" ht="213.75" customHeight="1" x14ac:dyDescent="0.25">
      <c r="A17" s="4">
        <v>9</v>
      </c>
      <c r="B17" s="4" t="s">
        <v>17</v>
      </c>
      <c r="C17" s="4" t="s">
        <v>19</v>
      </c>
      <c r="D17" s="4"/>
      <c r="E17" s="4"/>
      <c r="F17" s="4"/>
      <c r="G17" s="4"/>
      <c r="H17" s="4"/>
      <c r="I17" s="4"/>
      <c r="J17" s="4"/>
      <c r="K17" s="4"/>
      <c r="L17" s="12" t="s">
        <v>27</v>
      </c>
      <c r="M17" s="6"/>
      <c r="N17" s="13">
        <v>0</v>
      </c>
      <c r="O17" s="13">
        <v>0</v>
      </c>
      <c r="P17" s="13">
        <v>0</v>
      </c>
      <c r="Q17" s="32">
        <v>0</v>
      </c>
      <c r="R17" s="32">
        <v>0</v>
      </c>
      <c r="S17" s="4"/>
      <c r="T17" s="4">
        <v>0</v>
      </c>
      <c r="U17" s="4">
        <v>0</v>
      </c>
      <c r="V17" s="4">
        <v>0</v>
      </c>
      <c r="W17" s="4">
        <v>56</v>
      </c>
      <c r="X17" s="17">
        <v>0</v>
      </c>
      <c r="Y17" s="4"/>
      <c r="Z17" s="4">
        <v>0</v>
      </c>
      <c r="AA17" s="4">
        <v>0</v>
      </c>
      <c r="AB17" s="4">
        <v>0</v>
      </c>
      <c r="AC17" s="4">
        <v>0</v>
      </c>
      <c r="AD17" s="17">
        <v>0</v>
      </c>
      <c r="AE17" s="13">
        <v>5400.4</v>
      </c>
      <c r="AF17" s="4"/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5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</row>
    <row r="18" spans="1:43" ht="141" customHeight="1" x14ac:dyDescent="0.25">
      <c r="A18" s="4">
        <v>10</v>
      </c>
      <c r="B18" s="4" t="s">
        <v>18</v>
      </c>
      <c r="C18" s="4" t="s">
        <v>19</v>
      </c>
      <c r="D18" s="4"/>
      <c r="E18" s="4"/>
      <c r="F18" s="4"/>
      <c r="G18" s="4"/>
      <c r="H18" s="4"/>
      <c r="I18" s="4"/>
      <c r="J18" s="4"/>
      <c r="K18" s="4"/>
      <c r="L18" s="12" t="s">
        <v>27</v>
      </c>
      <c r="M18" s="6">
        <v>0</v>
      </c>
      <c r="N18" s="13">
        <v>0</v>
      </c>
      <c r="O18" s="13">
        <v>0</v>
      </c>
      <c r="P18" s="13">
        <v>0</v>
      </c>
      <c r="Q18" s="32">
        <v>0</v>
      </c>
      <c r="R18" s="32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17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17">
        <v>0</v>
      </c>
      <c r="AE18" s="13">
        <v>5400.4</v>
      </c>
      <c r="AF18" s="4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5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</row>
    <row r="19" spans="1:43" ht="242.25" customHeight="1" x14ac:dyDescent="0.25">
      <c r="A19" s="17">
        <v>11</v>
      </c>
      <c r="B19" s="17" t="s">
        <v>32</v>
      </c>
      <c r="C19" s="17" t="s">
        <v>19</v>
      </c>
      <c r="D19" s="17"/>
      <c r="E19" s="17"/>
      <c r="F19" s="17"/>
      <c r="G19" s="17"/>
      <c r="H19" s="17"/>
      <c r="I19" s="17"/>
      <c r="J19" s="17"/>
      <c r="K19" s="17"/>
      <c r="L19" s="17" t="s">
        <v>27</v>
      </c>
      <c r="M19" s="6"/>
      <c r="N19" s="13">
        <v>0</v>
      </c>
      <c r="O19" s="13">
        <v>0</v>
      </c>
      <c r="P19" s="13">
        <v>0</v>
      </c>
      <c r="Q19" s="32">
        <v>0</v>
      </c>
      <c r="R19" s="32">
        <v>0</v>
      </c>
      <c r="S19" s="17"/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/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3">
        <v>5400.4</v>
      </c>
      <c r="AF19" s="17"/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5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</row>
    <row r="20" spans="1:43" s="11" customFormat="1" ht="45" customHeight="1" x14ac:dyDescent="0.25">
      <c r="A20" s="9"/>
      <c r="B20" s="9" t="s">
        <v>24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0">
        <f>SUM(M9:M18)</f>
        <v>81.5</v>
      </c>
      <c r="N20" s="37">
        <f>N9+N11+N12+N13+N14+N15+N16+N17+N18+N19</f>
        <v>6700.5</v>
      </c>
      <c r="O20" s="37">
        <f t="shared" ref="O20:R20" si="0">O9+O11+O12+O13+O14+O15+O16+O17+O18+O19</f>
        <v>8086.5</v>
      </c>
      <c r="P20" s="37">
        <f t="shared" si="0"/>
        <v>6985.5</v>
      </c>
      <c r="Q20" s="37">
        <f t="shared" si="0"/>
        <v>17315.8</v>
      </c>
      <c r="R20" s="37">
        <f t="shared" si="0"/>
        <v>20600.2</v>
      </c>
      <c r="S20" s="37">
        <f t="shared" ref="S20" si="1">S9+S11+S12+S13+S14+S15+S16+S17+S18+S19</f>
        <v>15456</v>
      </c>
      <c r="T20" s="37"/>
      <c r="U20" s="37"/>
      <c r="V20" s="37"/>
      <c r="W20" s="37"/>
      <c r="X20" s="37"/>
      <c r="Y20" s="37">
        <f t="shared" ref="Y20" si="2">Y9+Y11+Y12+Y13+Y14+Y15+Y16+Y17+Y18+Y19</f>
        <v>181</v>
      </c>
      <c r="Z20" s="37">
        <f t="shared" ref="Z20" si="3">Z9+Z11+Z12+Z13+Z14+Z15+Z16+Z17+Z18+Z19</f>
        <v>224</v>
      </c>
      <c r="AA20" s="37">
        <f t="shared" ref="AA20" si="4">AA9+AA11+AA12+AA13+AA14+AA15+AA16+AA17+AA18+AA19</f>
        <v>275</v>
      </c>
      <c r="AB20" s="37">
        <f t="shared" ref="AB20" si="5">AB9+AB11+AB12+AB13+AB14+AB15+AB16+AB17+AB18+AB19</f>
        <v>291</v>
      </c>
      <c r="AC20" s="37">
        <f t="shared" ref="AC20" si="6">AC9+AC11+AC12+AC13+AC14+AC15+AC16+AC17+AC18+AC19</f>
        <v>292</v>
      </c>
      <c r="AD20" s="37">
        <f t="shared" ref="AD20" si="7">AD9+AD11+AD12+AD13+AD14+AD15+AD16+AD17+AD18+AD19</f>
        <v>264</v>
      </c>
      <c r="AE20" s="37"/>
      <c r="AF20" s="37">
        <f t="shared" ref="AF20" si="8">AF9+AF11+AF12+AF13+AF14+AF15+AF16+AF17+AF18+AF19</f>
        <v>0</v>
      </c>
      <c r="AG20" s="37">
        <f t="shared" ref="AG20" si="9">AG9+AG11+AG12+AG13+AG14+AG15+AG16+AG17+AG18+AG19</f>
        <v>0</v>
      </c>
      <c r="AH20" s="37">
        <f t="shared" ref="AH20" si="10">AH9+AH11+AH12+AH13+AH14+AH15+AH16+AH17+AH18+AH19</f>
        <v>0</v>
      </c>
      <c r="AI20" s="37">
        <f t="shared" ref="AI20" si="11">AI9+AI11+AI12+AI13+AI14+AI15+AI16+AI17+AI18+AI19</f>
        <v>0</v>
      </c>
      <c r="AJ20" s="37">
        <f t="shared" ref="AJ20" si="12">AJ9+AJ11+AJ12+AJ13+AJ14+AJ15+AJ16+AJ17+AJ18+AJ19</f>
        <v>0</v>
      </c>
      <c r="AK20" s="37">
        <f t="shared" ref="AK20" si="13">AK9+AK11+AK12+AK13+AK14+AK15+AK16+AK17+AK18+AK19</f>
        <v>0</v>
      </c>
      <c r="AL20" s="37">
        <f t="shared" ref="AL20" si="14">AL9+AL11+AL12+AL13+AL14+AL15+AL16+AL17+AL18+AL19</f>
        <v>0</v>
      </c>
      <c r="AM20" s="37">
        <f t="shared" ref="AM20" si="15">AM9+AM11+AM12+AM13+AM14+AM15+AM16+AM17+AM18+AM19</f>
        <v>0</v>
      </c>
      <c r="AN20" s="37">
        <f t="shared" ref="AN20" si="16">AN9+AN11+AN12+AN13+AN14+AN15+AN16+AN17+AN18+AN19</f>
        <v>0</v>
      </c>
      <c r="AO20" s="37">
        <f t="shared" ref="AO20" si="17">AO9+AO11+AO12+AO13+AO14+AO15+AO16+AO17+AO18+AO19</f>
        <v>0</v>
      </c>
      <c r="AP20" s="37">
        <f t="shared" ref="AP20" si="18">AP9+AP11+AP12+AP13+AP14+AP15+AP16+AP17+AP18+AP19</f>
        <v>0</v>
      </c>
      <c r="AQ20" s="37">
        <f t="shared" ref="AQ20" si="19">AQ9+AQ11+AQ12+AQ13+AQ14+AQ15+AQ16+AQ17+AQ18+AQ19</f>
        <v>0</v>
      </c>
    </row>
  </sheetData>
  <mergeCells count="14">
    <mergeCell ref="Y6:AD6"/>
    <mergeCell ref="AF6:AK6"/>
    <mergeCell ref="AL6:AQ6"/>
    <mergeCell ref="A8:AJ8"/>
    <mergeCell ref="A4:AP4"/>
    <mergeCell ref="A5:AP5"/>
    <mergeCell ref="A2:AJ2"/>
    <mergeCell ref="A6:A7"/>
    <mergeCell ref="B6:B7"/>
    <mergeCell ref="C6:C7"/>
    <mergeCell ref="AE6:AE7"/>
    <mergeCell ref="L6:L7"/>
    <mergeCell ref="M6:R6"/>
    <mergeCell ref="S6:X6"/>
  </mergeCells>
  <pageMargins left="0.11811023622047245" right="0.11811023622047245" top="0.15748031496062992" bottom="0.15748031496062992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2022-08-24T12:13:08Z</dcterms:modified>
</cp:coreProperties>
</file>