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K8" i="12"/>
  <c r="F7"/>
  <c r="L9"/>
  <c r="O7"/>
  <c r="L7"/>
  <c r="F9"/>
  <c r="B11" l="1"/>
  <c r="J11"/>
  <c r="I11"/>
  <c r="G11"/>
  <c r="E11"/>
  <c r="D11"/>
  <c r="C11"/>
  <c r="O8"/>
  <c r="M8"/>
  <c r="L8"/>
  <c r="L11" s="1"/>
  <c r="L10"/>
  <c r="K7"/>
  <c r="F8"/>
  <c r="O9" l="1"/>
  <c r="K10" l="1"/>
  <c r="O10" l="1"/>
  <c r="O11" s="1"/>
  <c r="N10"/>
  <c r="N9"/>
  <c r="N7" l="1"/>
  <c r="N11" s="1"/>
  <c r="K9"/>
  <c r="K11" s="1"/>
  <c r="M9" l="1"/>
  <c r="M10"/>
  <c r="P10" s="1"/>
  <c r="F10"/>
  <c r="F11" s="1"/>
  <c r="N8"/>
  <c r="P9" l="1"/>
  <c r="P8"/>
  <c r="H11"/>
  <c r="M7"/>
  <c r="M11" s="1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<sst xmlns="http://schemas.openxmlformats.org/spreadsheetml/2006/main" count="34" uniqueCount="26">
  <si>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</si>
  <si>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</si>
  <si>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</si>
  <si>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</si>
  <si>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</si>
  <si>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</si>
  <si>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</si>
  <si>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</si>
  <si>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</si>
  <si>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</si>
  <si>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</si>
  <si>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</si>
  <si>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</si>
  <si>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</si>
  <si>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</si>
  <si>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</si>
  <si>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</si>
  <si>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</si>
  <si>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</si>
  <si>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</si>
  <si>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</si>
  <si>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</si>
  <si>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</si>
  <si>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</si>
  <si>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Утверждено в бюджете муниципального образования 2022 год</t>
  </si>
  <si>
    <t>Исполнение (касса) на 01.07 2022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</si>
</sst>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justify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164" fontId="11" fillId="3" borderId="14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49" t="s">
        <v>0</v>
      </c>
      <c r="B5" s="41" t="s">
        <v>24</v>
      </c>
      <c r="C5" s="42"/>
      <c r="D5" s="42"/>
      <c r="E5" s="42"/>
      <c r="F5" s="43"/>
      <c r="G5" s="41" t="s">
        <v>25</v>
      </c>
      <c r="H5" s="42"/>
      <c r="I5" s="42"/>
      <c r="J5" s="42"/>
      <c r="K5" s="43"/>
      <c r="L5" s="44" t="s">
        <v>1</v>
      </c>
      <c r="M5" s="42"/>
      <c r="N5" s="42"/>
      <c r="O5" s="42"/>
      <c r="P5" s="45"/>
      <c r="Q5" s="46" t="s">
        <v>2</v>
      </c>
    </row>
    <row r="6" spans="1:17" s="5" customFormat="1" ht="96.75" thickBot="1">
      <c r="A6" s="50"/>
      <c r="B6" s="8" t="s">
        <v>3</v>
      </c>
      <c r="C6" s="6" t="s">
        <v>4</v>
      </c>
      <c r="D6" s="6" t="s">
        <v>5</v>
      </c>
      <c r="E6" s="6" t="s">
        <v>6</v>
      </c>
      <c r="F6" s="9" t="s">
        <v>10</v>
      </c>
      <c r="G6" s="8" t="s">
        <v>3</v>
      </c>
      <c r="H6" s="6" t="s">
        <v>4</v>
      </c>
      <c r="I6" s="6" t="s">
        <v>5</v>
      </c>
      <c r="J6" s="6" t="s">
        <v>6</v>
      </c>
      <c r="K6" s="9" t="s">
        <v>11</v>
      </c>
      <c r="L6" s="7" t="s">
        <v>3</v>
      </c>
      <c r="M6" s="6" t="s">
        <v>4</v>
      </c>
      <c r="N6" s="6" t="s">
        <v>5</v>
      </c>
      <c r="O6" s="6" t="s">
        <v>6</v>
      </c>
      <c r="P6" s="10" t="s">
        <v>12</v>
      </c>
      <c r="Q6" s="47"/>
    </row>
    <row r="7" spans="1:17" s="2" customFormat="1" ht="51.75" thickBot="1">
      <c r="A7" s="19" t="s">
        <v>21</v>
      </c>
      <c r="B7" s="14" t="s">
        <v>15</v>
      </c>
      <c r="C7" s="14">
        <v>41950.76</v>
      </c>
      <c r="D7" s="14"/>
      <c r="E7" s="34">
        <v>24552910.989999998</v>
      </c>
      <c r="F7" s="33">
        <f>SUM(C7:E7)</f>
        <v>24594861.75</v>
      </c>
      <c r="G7" s="14"/>
      <c r="H7" s="14"/>
      <c r="I7" s="14"/>
      <c r="J7" s="14">
        <v>7215776.1200000001</v>
      </c>
      <c r="K7" s="14">
        <f>I7+J7</f>
        <v>7215776.1200000001</v>
      </c>
      <c r="L7" s="14">
        <f>SUM(B7,G7)</f>
        <v>0</v>
      </c>
      <c r="M7" s="14">
        <f t="shared" ref="M7" si="0">C7-H7</f>
        <v>41950.76</v>
      </c>
      <c r="N7" s="14">
        <f t="shared" ref="N7" si="1">D7-I7</f>
        <v>0</v>
      </c>
      <c r="O7" s="14">
        <f>E7-J7</f>
        <v>17337134.869999997</v>
      </c>
      <c r="P7" s="14">
        <f>SUM(L7:O7)</f>
        <v>17379085.629999999</v>
      </c>
      <c r="Q7" s="15"/>
    </row>
    <row r="8" spans="1:17" s="26" customFormat="1" ht="78.75" customHeight="1">
      <c r="A8" s="39" t="s">
        <v>13</v>
      </c>
      <c r="B8" s="21" t="s">
        <v>14</v>
      </c>
      <c r="C8" s="21">
        <v>22320</v>
      </c>
      <c r="D8" s="21"/>
      <c r="E8" s="35">
        <v>5580</v>
      </c>
      <c r="F8" s="40">
        <f>SUM(C8,E8)</f>
        <v>27900</v>
      </c>
      <c r="G8" s="21">
        <v>11160.8</v>
      </c>
      <c r="H8" s="21"/>
      <c r="I8" s="21"/>
      <c r="J8" s="21">
        <v>2790.2</v>
      </c>
      <c r="K8" s="21">
        <f>G8+H8+I8+J8</f>
        <v>13951</v>
      </c>
      <c r="L8" s="22">
        <f>SUM(B8,G8)</f>
        <v>11160.8</v>
      </c>
      <c r="M8" s="23">
        <f t="shared" ref="M8:O10" si="2">C8-H8</f>
        <v>22320</v>
      </c>
      <c r="N8" s="23">
        <f t="shared" si="2"/>
        <v>0</v>
      </c>
      <c r="O8" s="23">
        <f t="shared" si="2"/>
        <v>2789.8</v>
      </c>
      <c r="P8" s="24">
        <f>SUM(L8:O8)</f>
        <v>36270.600000000006</v>
      </c>
      <c r="Q8" s="25"/>
    </row>
    <row r="9" spans="1:17" s="26" customFormat="1" ht="78.75" customHeight="1">
      <c r="A9" s="20" t="s">
        <v>22</v>
      </c>
      <c r="B9" s="27">
        <v>578350.85</v>
      </c>
      <c r="C9" s="27">
        <v>2945794</v>
      </c>
      <c r="D9" s="27"/>
      <c r="E9" s="36">
        <v>34163151.920000002</v>
      </c>
      <c r="F9" s="28">
        <f>SUM(B9,C9,E9)</f>
        <v>37687296.770000003</v>
      </c>
      <c r="G9" s="27">
        <v>289176</v>
      </c>
      <c r="H9" s="27">
        <v>1311496.94</v>
      </c>
      <c r="I9" s="27"/>
      <c r="J9" s="27">
        <v>17441808.48</v>
      </c>
      <c r="K9" s="27">
        <f>G9+H9+I9+J9</f>
        <v>19042481.420000002</v>
      </c>
      <c r="L9" s="27">
        <f>B9-G9</f>
        <v>289174.84999999998</v>
      </c>
      <c r="M9" s="28">
        <f t="shared" si="2"/>
        <v>1634297.06</v>
      </c>
      <c r="N9" s="28">
        <f t="shared" si="2"/>
        <v>0</v>
      </c>
      <c r="O9" s="28">
        <f t="shared" si="2"/>
        <v>16721343.440000001</v>
      </c>
      <c r="P9" s="29">
        <f t="shared" ref="P9:P10" si="3">SUM(L9:O9)</f>
        <v>18644815.350000001</v>
      </c>
      <c r="Q9" s="30"/>
    </row>
    <row r="10" spans="1:17" ht="123" customHeight="1">
      <c r="A10" s="38" t="s">
        <v>23</v>
      </c>
      <c r="B10" s="28"/>
      <c r="C10" s="28">
        <v>94400</v>
      </c>
      <c r="D10" s="28">
        <v>2674196.36</v>
      </c>
      <c r="E10" s="37">
        <v>25072402.41</v>
      </c>
      <c r="F10" s="31">
        <f>B10+C10+D10+E10</f>
        <v>27840998.77</v>
      </c>
      <c r="G10" s="28"/>
      <c r="H10" s="28"/>
      <c r="I10" s="28">
        <v>1114248.49</v>
      </c>
      <c r="J10" s="28">
        <v>10395582.41</v>
      </c>
      <c r="K10" s="28">
        <f>G10+H10+I10+J10</f>
        <v>11509830.9</v>
      </c>
      <c r="L10" s="28">
        <f>SUM(B10,G10)</f>
        <v>0</v>
      </c>
      <c r="M10" s="28">
        <f t="shared" si="2"/>
        <v>94400</v>
      </c>
      <c r="N10" s="28">
        <f t="shared" si="2"/>
        <v>1559947.8699999999</v>
      </c>
      <c r="O10" s="28">
        <f t="shared" si="2"/>
        <v>14676820</v>
      </c>
      <c r="P10" s="28">
        <f t="shared" si="3"/>
        <v>16331167.869999999</v>
      </c>
      <c r="Q10" s="32"/>
    </row>
    <row r="11" spans="1:17" s="2" customFormat="1" ht="26.25" thickBot="1">
      <c r="A11" s="16" t="s">
        <v>9</v>
      </c>
      <c r="B11" s="17">
        <f>SUM(B7:B10)</f>
        <v>578350.85</v>
      </c>
      <c r="C11" s="17">
        <f>SUM(C7:C10)</f>
        <v>3104464.76</v>
      </c>
      <c r="D11" s="17">
        <f>SUM(D7:D10)</f>
        <v>2674196.36</v>
      </c>
      <c r="E11" s="17">
        <f>E7+E10+E9+E8</f>
        <v>83794045.319999993</v>
      </c>
      <c r="F11" s="17">
        <f>F7+F10+F9+F8</f>
        <v>90151057.289999992</v>
      </c>
      <c r="G11" s="17">
        <f>SUM(G7:G10)</f>
        <v>300336.8</v>
      </c>
      <c r="H11" s="17">
        <f>SUM(H7:H10)</f>
        <v>1311496.94</v>
      </c>
      <c r="I11" s="17">
        <f>SUM(I7:I10)</f>
        <v>1114248.49</v>
      </c>
      <c r="J11" s="17">
        <f>J8+J10+J9+J7</f>
        <v>35055957.210000001</v>
      </c>
      <c r="K11" s="17">
        <f>K7+K8+K10+K9</f>
        <v>37782039.439999998</v>
      </c>
      <c r="L11" s="17">
        <f>SUM(L7:L10)</f>
        <v>300335.64999999997</v>
      </c>
      <c r="M11" s="17">
        <f>SUM(M7:M10)</f>
        <v>1792967.82</v>
      </c>
      <c r="N11" s="17">
        <f>SUM(N7:N10)</f>
        <v>1559947.8699999999</v>
      </c>
      <c r="O11" s="17">
        <f>SUM(O7:O10)</f>
        <v>48738088.109999999</v>
      </c>
      <c r="P11" s="17">
        <f>SUM(P7:P10)</f>
        <v>52391339.449999996</v>
      </c>
      <c r="Q11" s="18"/>
    </row>
    <row r="13" spans="1:17">
      <c r="A13" s="1" t="s">
        <v>16</v>
      </c>
      <c r="F13" s="1" t="s">
        <v>17</v>
      </c>
      <c r="K13" s="13"/>
    </row>
    <row r="14" spans="1:17">
      <c r="O14" s="13"/>
    </row>
    <row r="15" spans="1:17" ht="16.5">
      <c r="A15" s="11" t="s">
        <v>19</v>
      </c>
      <c r="B15" s="12"/>
    </row>
    <row r="16" spans="1:17" ht="16.5">
      <c r="A16" s="11" t="s">
        <v>20</v>
      </c>
      <c r="B16" s="12"/>
      <c r="E16" s="13"/>
    </row>
    <row r="17" spans="1:5" ht="16.5">
      <c r="A17" s="11"/>
      <c r="B17" s="12"/>
      <c r="E17" s="13"/>
    </row>
    <row r="18" spans="1:5" ht="16.5">
      <c r="A18" s="11"/>
      <c r="B18" s="12"/>
    </row>
    <row r="19" spans="1:5" ht="16.5">
      <c r="A19" s="11" t="s">
        <v>18</v>
      </c>
      <c r="B19" s="1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2022-07-11T11:56:10Z</dcterms:modified>
</cp:coreProperties>
</file>