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K7" i="12"/>
  <c r="K8"/>
  <c r="F7"/>
  <c r="L9"/>
  <c r="O7"/>
  <c r="L7"/>
  <c r="F9"/>
  <c r="B11" l="1"/>
  <c r="J11"/>
  <c r="I11"/>
  <c r="G11"/>
  <c r="E11"/>
  <c r="D11"/>
  <c r="C11"/>
  <c r="O8"/>
  <c r="M8"/>
  <c r="L8"/>
  <c r="L11" s="1"/>
  <c r="L10"/>
  <c r="F8"/>
  <c r="O9" l="1"/>
  <c r="K10" l="1"/>
  <c r="O10" l="1"/>
  <c r="O11" s="1"/>
  <c r="N10"/>
  <c r="N9"/>
  <c r="N7" l="1"/>
  <c r="N11" s="1"/>
  <c r="K9"/>
  <c r="K11" s="1"/>
  <c r="M9" l="1"/>
  <c r="M10"/>
  <c r="P10" s="1"/>
  <c r="F10"/>
  <c r="F11" s="1"/>
  <c r="N8"/>
  <c r="P9" l="1"/>
  <c r="P8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<sst xmlns="http://schemas.openxmlformats.org/spreadsheetml/2006/main" count="34" uniqueCount="26">
  <si>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</si>
  <si>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</si>
  <si>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</si>
  <si>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</si>
  <si>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</si>
  <si>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</si>
  <si>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</si>
  <si>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</si>
  <si>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</si>
  <si>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</si>
  <si>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</si>
  <si>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</si>
  <si>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</si>
  <si>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</si>
  <si>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</si>
  <si>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</si>
  <si>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</si>
  <si>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</si>
  <si>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</si>
  <si>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</si>
  <si>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</si>
  <si>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</si>
  <si>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</si>
  <si>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</si>
  <si>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Утверждено в бюджете муниципального образования 2022 год</t>
  </si>
  <si>
    <t>Исполнение (касса) на 01.01 2023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</si>
</sst>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164" fontId="11" fillId="3" borderId="14" xfId="0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3" fontId="11" fillId="3" borderId="9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43" fontId="11" fillId="0" borderId="11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9" sqref="B9:E9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5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54" t="s">
        <v>0</v>
      </c>
      <c r="B5" s="56" t="s">
        <v>24</v>
      </c>
      <c r="C5" s="57"/>
      <c r="D5" s="57"/>
      <c r="E5" s="57"/>
      <c r="F5" s="58"/>
      <c r="G5" s="46" t="s">
        <v>25</v>
      </c>
      <c r="H5" s="47"/>
      <c r="I5" s="47"/>
      <c r="J5" s="47"/>
      <c r="K5" s="48"/>
      <c r="L5" s="49" t="s">
        <v>1</v>
      </c>
      <c r="M5" s="47"/>
      <c r="N5" s="47"/>
      <c r="O5" s="47"/>
      <c r="P5" s="50"/>
      <c r="Q5" s="51" t="s">
        <v>2</v>
      </c>
    </row>
    <row r="6" spans="1:17" s="5" customFormat="1" ht="96.75" thickBot="1">
      <c r="A6" s="55"/>
      <c r="B6" s="7" t="s">
        <v>3</v>
      </c>
      <c r="C6" s="6" t="s">
        <v>4</v>
      </c>
      <c r="D6" s="6" t="s">
        <v>5</v>
      </c>
      <c r="E6" s="6" t="s">
        <v>6</v>
      </c>
      <c r="F6" s="8" t="s">
        <v>10</v>
      </c>
      <c r="G6" s="35" t="s">
        <v>3</v>
      </c>
      <c r="H6" s="36" t="s">
        <v>4</v>
      </c>
      <c r="I6" s="36" t="s">
        <v>5</v>
      </c>
      <c r="J6" s="36" t="s">
        <v>6</v>
      </c>
      <c r="K6" s="37" t="s">
        <v>11</v>
      </c>
      <c r="L6" s="38" t="s">
        <v>3</v>
      </c>
      <c r="M6" s="36" t="s">
        <v>4</v>
      </c>
      <c r="N6" s="36" t="s">
        <v>5</v>
      </c>
      <c r="O6" s="36" t="s">
        <v>6</v>
      </c>
      <c r="P6" s="39" t="s">
        <v>12</v>
      </c>
      <c r="Q6" s="52"/>
    </row>
    <row r="7" spans="1:17" s="2" customFormat="1" ht="51.75" thickBot="1">
      <c r="A7" s="17" t="s">
        <v>21</v>
      </c>
      <c r="B7" s="12" t="s">
        <v>15</v>
      </c>
      <c r="C7" s="12">
        <v>41950.76</v>
      </c>
      <c r="D7" s="12">
        <v>6218373.9900000002</v>
      </c>
      <c r="E7" s="28">
        <v>30677396.390000001</v>
      </c>
      <c r="F7" s="27">
        <f>SUM(C7:E7)</f>
        <v>36937721.140000001</v>
      </c>
      <c r="G7" s="40"/>
      <c r="H7" s="40">
        <v>41950.76</v>
      </c>
      <c r="I7" s="40">
        <v>6218373.9900000002</v>
      </c>
      <c r="J7" s="40">
        <v>26302302.050000001</v>
      </c>
      <c r="K7" s="40">
        <f>I7+J7+H7</f>
        <v>32562626.800000001</v>
      </c>
      <c r="L7" s="40">
        <f>SUM(B7,G7)</f>
        <v>0</v>
      </c>
      <c r="M7" s="40">
        <f t="shared" ref="M7" si="0">C7-H7</f>
        <v>0</v>
      </c>
      <c r="N7" s="40">
        <f t="shared" ref="N7" si="1">D7-I7</f>
        <v>0</v>
      </c>
      <c r="O7" s="40">
        <f>E7-J7</f>
        <v>4375094.34</v>
      </c>
      <c r="P7" s="40">
        <f>SUM(L7:O7)</f>
        <v>4375094.34</v>
      </c>
      <c r="Q7" s="13"/>
    </row>
    <row r="8" spans="1:17" s="21" customFormat="1" ht="78.75" customHeight="1">
      <c r="A8" s="33" t="s">
        <v>13</v>
      </c>
      <c r="B8" s="19" t="s">
        <v>14</v>
      </c>
      <c r="C8" s="19">
        <v>22320</v>
      </c>
      <c r="D8" s="19"/>
      <c r="E8" s="29">
        <v>5580</v>
      </c>
      <c r="F8" s="34">
        <f>SUM(C8,E8)</f>
        <v>27900</v>
      </c>
      <c r="G8" s="19"/>
      <c r="H8" s="19">
        <v>22320</v>
      </c>
      <c r="I8" s="19"/>
      <c r="J8" s="19">
        <v>5580</v>
      </c>
      <c r="K8" s="19">
        <f>G8+H8+I8+J8</f>
        <v>27900</v>
      </c>
      <c r="L8" s="41">
        <f>SUM(B8,G8)</f>
        <v>0</v>
      </c>
      <c r="M8" s="42">
        <f t="shared" ref="M8:O10" si="2">C8-H8</f>
        <v>0</v>
      </c>
      <c r="N8" s="42">
        <f t="shared" si="2"/>
        <v>0</v>
      </c>
      <c r="O8" s="42">
        <f t="shared" si="2"/>
        <v>0</v>
      </c>
      <c r="P8" s="43">
        <f>SUM(L8:O8)</f>
        <v>0</v>
      </c>
      <c r="Q8" s="20"/>
    </row>
    <row r="9" spans="1:17" s="21" customFormat="1" ht="78.75" customHeight="1">
      <c r="A9" s="18" t="s">
        <v>22</v>
      </c>
      <c r="B9" s="22">
        <v>608050.85</v>
      </c>
      <c r="C9" s="22">
        <v>3084194</v>
      </c>
      <c r="D9" s="22"/>
      <c r="E9" s="30">
        <v>40395869.310000002</v>
      </c>
      <c r="F9" s="23">
        <f>SUM(B9,C9,E9)</f>
        <v>44088114.160000004</v>
      </c>
      <c r="G9" s="22">
        <v>608050.85</v>
      </c>
      <c r="H9" s="22">
        <v>3057135.69</v>
      </c>
      <c r="I9" s="22"/>
      <c r="J9" s="22">
        <v>39988332.789999999</v>
      </c>
      <c r="K9" s="22">
        <f>G9+H9+I9+J9</f>
        <v>43653519.329999998</v>
      </c>
      <c r="L9" s="22">
        <f>B9-G9</f>
        <v>0</v>
      </c>
      <c r="M9" s="23">
        <f t="shared" si="2"/>
        <v>27058.310000000056</v>
      </c>
      <c r="N9" s="23">
        <f t="shared" si="2"/>
        <v>0</v>
      </c>
      <c r="O9" s="23">
        <f t="shared" si="2"/>
        <v>407536.52000000328</v>
      </c>
      <c r="P9" s="44">
        <f t="shared" ref="P9:P10" si="3">SUM(L9:O9)</f>
        <v>434594.83000000333</v>
      </c>
      <c r="Q9" s="24"/>
    </row>
    <row r="10" spans="1:17" ht="123" customHeight="1">
      <c r="A10" s="32" t="s">
        <v>23</v>
      </c>
      <c r="B10" s="23"/>
      <c r="C10" s="23">
        <v>590000</v>
      </c>
      <c r="D10" s="23">
        <v>3877977.89</v>
      </c>
      <c r="E10" s="31">
        <v>22315780.420000002</v>
      </c>
      <c r="F10" s="25">
        <f>B10+C10+D10+E10</f>
        <v>26783758.310000002</v>
      </c>
      <c r="G10" s="23"/>
      <c r="H10" s="23">
        <v>590000</v>
      </c>
      <c r="I10" s="23">
        <v>3877977.89</v>
      </c>
      <c r="J10" s="23">
        <v>21599443.600000001</v>
      </c>
      <c r="K10" s="23">
        <f>G10+H10+I10+J10</f>
        <v>26067421.490000002</v>
      </c>
      <c r="L10" s="23">
        <f>SUM(B10,G10)</f>
        <v>0</v>
      </c>
      <c r="M10" s="23">
        <f t="shared" si="2"/>
        <v>0</v>
      </c>
      <c r="N10" s="23">
        <f t="shared" si="2"/>
        <v>0</v>
      </c>
      <c r="O10" s="23">
        <f t="shared" si="2"/>
        <v>716336.8200000003</v>
      </c>
      <c r="P10" s="23">
        <f t="shared" si="3"/>
        <v>716336.8200000003</v>
      </c>
      <c r="Q10" s="26"/>
    </row>
    <row r="11" spans="1:17" s="2" customFormat="1" ht="26.25" thickBot="1">
      <c r="A11" s="14" t="s">
        <v>9</v>
      </c>
      <c r="B11" s="15">
        <f>SUM(B7:B10)</f>
        <v>608050.85</v>
      </c>
      <c r="C11" s="15">
        <f>SUM(C7:C10)</f>
        <v>3738464.76</v>
      </c>
      <c r="D11" s="15">
        <f>SUM(D7:D10)</f>
        <v>10096351.880000001</v>
      </c>
      <c r="E11" s="15">
        <f>E7+E10+E9+E8</f>
        <v>93394626.120000005</v>
      </c>
      <c r="F11" s="15">
        <f>F7+F10+F9+F8</f>
        <v>107837493.61000001</v>
      </c>
      <c r="G11" s="45">
        <f>SUM(G7:G10)</f>
        <v>608050.85</v>
      </c>
      <c r="H11" s="45">
        <f>SUM(H7:H10)</f>
        <v>3711406.4499999997</v>
      </c>
      <c r="I11" s="45">
        <f>SUM(I7:I10)</f>
        <v>10096351.880000001</v>
      </c>
      <c r="J11" s="45">
        <f>J8+J10+J9+J7</f>
        <v>87895658.439999998</v>
      </c>
      <c r="K11" s="45">
        <f>K7+K8+K10+K9</f>
        <v>102311467.62</v>
      </c>
      <c r="L11" s="45">
        <f>SUM(L7:L10)</f>
        <v>0</v>
      </c>
      <c r="M11" s="45">
        <f>SUM(M7:M10)</f>
        <v>27058.310000000056</v>
      </c>
      <c r="N11" s="45">
        <f>SUM(N7:N10)</f>
        <v>0</v>
      </c>
      <c r="O11" s="45">
        <f>SUM(O7:O10)</f>
        <v>5498967.6800000034</v>
      </c>
      <c r="P11" s="45">
        <f>SUM(P7:P10)</f>
        <v>5526025.9900000039</v>
      </c>
      <c r="Q11" s="16"/>
    </row>
    <row r="13" spans="1:17">
      <c r="A13" s="1" t="s">
        <v>16</v>
      </c>
      <c r="F13" s="1" t="s">
        <v>17</v>
      </c>
      <c r="K13" s="11"/>
    </row>
    <row r="14" spans="1:17">
      <c r="O14" s="11"/>
    </row>
    <row r="15" spans="1:17" ht="16.5">
      <c r="A15" s="9" t="s">
        <v>19</v>
      </c>
      <c r="B15" s="10"/>
    </row>
    <row r="16" spans="1:17" ht="16.5">
      <c r="A16" s="9" t="s">
        <v>20</v>
      </c>
      <c r="B16" s="10"/>
      <c r="E16" s="11"/>
    </row>
    <row r="17" spans="1:5" ht="16.5">
      <c r="A17" s="9"/>
      <c r="B17" s="10"/>
      <c r="E17" s="11"/>
    </row>
    <row r="18" spans="1:5" ht="16.5">
      <c r="A18" s="9"/>
      <c r="B18" s="10"/>
    </row>
    <row r="19" spans="1:5" ht="16.5">
      <c r="A19" s="9" t="s">
        <v>18</v>
      </c>
      <c r="B19" s="10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2023-01-18T08:55:23Z</dcterms:modified>
</cp:coreProperties>
</file>