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21075" windowHeight="13620"/>
  </bookViews>
  <sheets>
    <sheet name="1 квартал 2023" sheetId="1" r:id="rId1"/>
  </sheets>
  <calcPr calcId="145621" iterate="1"/>
</workbook>
</file>

<file path=xl/calcChain.xml><?xml version="1.0" encoding="utf-8"?>
<calcChain xmlns="http://schemas.openxmlformats.org/spreadsheetml/2006/main">
  <c r="F33" i="1" l="1"/>
  <c r="E33" i="1"/>
  <c r="C33" i="1"/>
  <c r="D33" i="1"/>
  <c r="B33" i="1"/>
  <c r="E30" i="1"/>
  <c r="F30" i="1"/>
  <c r="E31" i="1"/>
  <c r="F31" i="1"/>
  <c r="C31" i="1"/>
  <c r="D31" i="1"/>
  <c r="B31" i="1"/>
  <c r="F17" i="1"/>
  <c r="F18" i="1"/>
  <c r="F23" i="1"/>
  <c r="F28" i="1"/>
  <c r="E32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7" i="1"/>
  <c r="F7" i="1"/>
  <c r="C8" i="1"/>
  <c r="F8" i="1" s="1"/>
  <c r="C9" i="1"/>
  <c r="F9" i="1" s="1"/>
  <c r="C10" i="1"/>
  <c r="F10" i="1" s="1"/>
  <c r="C11" i="1"/>
  <c r="F11" i="1" s="1"/>
  <c r="C12" i="1"/>
  <c r="F12" i="1" s="1"/>
  <c r="C13" i="1"/>
  <c r="F13" i="1" s="1"/>
  <c r="C14" i="1"/>
  <c r="F14" i="1" s="1"/>
  <c r="C15" i="1"/>
  <c r="F15" i="1" s="1"/>
  <c r="C16" i="1"/>
  <c r="F16" i="1" s="1"/>
  <c r="C19" i="1"/>
  <c r="F19" i="1" s="1"/>
  <c r="C20" i="1"/>
  <c r="F20" i="1" s="1"/>
  <c r="C21" i="1"/>
  <c r="F21" i="1" s="1"/>
  <c r="C22" i="1"/>
  <c r="F22" i="1" s="1"/>
  <c r="C24" i="1"/>
  <c r="F24" i="1" s="1"/>
  <c r="C25" i="1"/>
  <c r="F25" i="1" s="1"/>
  <c r="C26" i="1"/>
  <c r="F26" i="1" s="1"/>
  <c r="C27" i="1"/>
  <c r="F27" i="1" s="1"/>
  <c r="C29" i="1"/>
  <c r="F29" i="1" s="1"/>
  <c r="C30" i="1"/>
  <c r="C32" i="1"/>
  <c r="F32" i="1" s="1"/>
  <c r="C7" i="1"/>
</calcChain>
</file>

<file path=xl/sharedStrings.xml><?xml version="1.0" encoding="utf-8"?>
<sst xmlns="http://schemas.openxmlformats.org/spreadsheetml/2006/main" count="36" uniqueCount="36">
  <si>
    <t>Непрограммные расходы</t>
  </si>
  <si>
    <t>Муниципальная программа Кондинского района "Формирование комфортной городской среды"</t>
  </si>
  <si>
    <t>Муниципальная программа Кондинского района «Развитие малого и среднего предпринимательства»</t>
  </si>
  <si>
    <t>Муниципальная программа Кондинского района «Управление муниципальным имуществом»</t>
  </si>
  <si>
    <t>Муниципальная программа Кондинского района «Развитие гражданского общества»</t>
  </si>
  <si>
    <t>Муниципальная программа Кондинского района «Создание условий для эффективного управления муниципальными финансами»</t>
  </si>
  <si>
    <t>Муниципальная программа Кондинского района «Управление муниципальными финансами»</t>
  </si>
  <si>
    <t>Муниципальная программа Кондинского района «Развитие транспортной системы»</t>
  </si>
  <si>
    <t>Муниципальная программа Кондинского района «Цифровое развитие Кондинского района»</t>
  </si>
  <si>
    <t>Муниципальная программа Кондинского района «Развитие экономического потенциала»</t>
  </si>
  <si>
    <t>Муниципальная программа Кондинского района "Экологическая безопасность"</t>
  </si>
  <si>
    <t>Муниципальная программа Кондинского района "Безопасность жизнедеятельности"</t>
  </si>
  <si>
    <t>Муниципальная программа Кондинского района "Профилактика правонарушений и обеспечение отдельных прав граждан"</t>
  </si>
  <si>
    <t>Муниципальная программа Кондинского района "Развитие жилищно-коммунального комплекса"</t>
  </si>
  <si>
    <t>Муниципальная программа Кондинского района «Развитие жилищной сферы»</t>
  </si>
  <si>
    <t>Муниципальная программа Кондинского района «Развитие коренных малочисленных народов Севера»</t>
  </si>
  <si>
    <t>Муниципальная программа Кондинского района «Формирование градостроительной документации»</t>
  </si>
  <si>
    <t>Муниципальная программа Кондинского района «Развитие агропромышленного комплекса»</t>
  </si>
  <si>
    <t>Муниципальная программа Кондинского района «Содействие развитию застройки»</t>
  </si>
  <si>
    <t>Муниципальная программа Кондинского района "Развитие физической культуры и спорта"</t>
  </si>
  <si>
    <t>Муниципальная программа Кондинского района "Развитие культуры и искусства"</t>
  </si>
  <si>
    <t>Муниципальная программа Кондинского района «Укрепление межнационального и межконфессионального согласия, профилактика экстремизма»</t>
  </si>
  <si>
    <t>Муниципальная программа Кондинского района «Развитие молодежной политики»</t>
  </si>
  <si>
    <t>Муниципальная программа Кондинского района «Развитие образования»</t>
  </si>
  <si>
    <t>Муниципальная программа Кондинского района «Развитие муниципальной службы»</t>
  </si>
  <si>
    <t>Наименование</t>
  </si>
  <si>
    <t>Утверждено на 2023 год, рублей</t>
  </si>
  <si>
    <t>Исполнено на 01.04.2023 года, рублей</t>
  </si>
  <si>
    <t>Сведения об исполнении бюджета Кондинского района за 1 квартал 2023 года по расходам в разрезе муниципальных программ и непрограммных направлениях деятельности в сравнении с запланированными значениями</t>
  </si>
  <si>
    <t>5=4/2</t>
  </si>
  <si>
    <t>6=4/3</t>
  </si>
  <si>
    <t>% исполнения от утвержденого плана 
на 2023 год</t>
  </si>
  <si>
    <t>ВСЕГО</t>
  </si>
  <si>
    <t>% исполнения от утвержденого плана 
на 1 квартал 2023 года</t>
  </si>
  <si>
    <t>Итого по муниципальным программам</t>
  </si>
  <si>
    <t>Утверждено на 1 квартал 2023 года, рублей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</si>
</sst>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0000"/>
  </numFmts>
  <fonts count="7" x14ac:knownFonts="1">
    <font>
      <sz val="10"/>
      <name val="Arial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5"/>
      <name val="Times New Roman"/>
      <family val="1"/>
      <charset val="204"/>
    </font>
    <font>
      <sz val="13"/>
      <name val="Times New Roman"/>
      <family val="1"/>
      <charset val="204"/>
    </font>
    <font>
      <sz val="13"/>
      <name val="Arial"/>
      <family val="2"/>
      <charset val="204"/>
    </font>
    <font>
      <b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NumberFormat="1" applyFont="1" applyFill="1" applyAlignment="1" applyProtection="1">
      <protection hidden="1"/>
    </xf>
    <xf numFmtId="0" fontId="0" fillId="0" borderId="0" xfId="0" applyNumberFormat="1" applyFont="1" applyFill="1" applyAlignment="1" applyProtection="1">
      <alignment horizontal="centerContinuous"/>
      <protection hidden="1"/>
    </xf>
    <xf numFmtId="0" fontId="0" fillId="0" borderId="0" xfId="0" applyFill="1" applyProtection="1">
      <protection hidden="1"/>
    </xf>
    <xf numFmtId="0" fontId="0" fillId="0" borderId="0" xfId="0" applyFill="1"/>
    <xf numFmtId="164" fontId="2" fillId="0" borderId="1" xfId="0" applyNumberFormat="1" applyFont="1" applyFill="1" applyBorder="1" applyAlignment="1" applyProtection="1">
      <alignment vertical="top" wrapText="1"/>
      <protection hidden="1"/>
    </xf>
    <xf numFmtId="0" fontId="1" fillId="0" borderId="2" xfId="0" applyNumberFormat="1" applyFont="1" applyFill="1" applyBorder="1" applyAlignment="1" applyProtection="1">
      <alignment horizontal="center" vertical="center" wrapText="1"/>
      <protection hidden="1"/>
    </xf>
    <xf numFmtId="0" fontId="4" fillId="0" borderId="1" xfId="0" applyNumberFormat="1" applyFont="1" applyFill="1" applyBorder="1" applyAlignment="1" applyProtection="1">
      <alignment horizontal="center" wrapText="1"/>
      <protection hidden="1"/>
    </xf>
    <xf numFmtId="0" fontId="4" fillId="0" borderId="1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4" fontId="2" fillId="0" borderId="1" xfId="0" applyNumberFormat="1" applyFont="1" applyFill="1" applyBorder="1" applyAlignment="1" applyProtection="1">
      <alignment horizontal="center" vertical="center"/>
      <protection hidden="1"/>
    </xf>
    <xf numFmtId="10" fontId="2" fillId="0" borderId="1" xfId="0" applyNumberFormat="1" applyFont="1" applyFill="1" applyBorder="1" applyAlignment="1" applyProtection="1">
      <alignment horizontal="center" vertical="center"/>
      <protection hidden="1"/>
    </xf>
    <xf numFmtId="4" fontId="1" fillId="0" borderId="1" xfId="0" applyNumberFormat="1" applyFont="1" applyFill="1" applyBorder="1" applyAlignment="1" applyProtection="1">
      <alignment horizontal="center" vertical="center"/>
      <protection hidden="1"/>
    </xf>
    <xf numFmtId="10" fontId="1" fillId="0" borderId="1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NumberFormat="1" applyFont="1" applyFill="1" applyAlignment="1" applyProtection="1">
      <alignment horizontal="center" vertical="center"/>
      <protection hidden="1"/>
    </xf>
    <xf numFmtId="0" fontId="0" fillId="0" borderId="0" xfId="0" applyFill="1" applyAlignment="1" applyProtection="1">
      <alignment horizontal="center" vertical="center"/>
      <protection hidden="1"/>
    </xf>
    <xf numFmtId="0" fontId="1" fillId="0" borderId="1" xfId="0" applyNumberFormat="1" applyFont="1" applyFill="1" applyBorder="1" applyAlignment="1" applyProtection="1">
      <alignment vertical="top" wrapText="1"/>
      <protection hidden="1"/>
    </xf>
    <xf numFmtId="0" fontId="6" fillId="0" borderId="0" xfId="0" applyFont="1" applyFill="1"/>
    <xf numFmtId="0" fontId="6" fillId="0" borderId="0" xfId="0" applyFont="1" applyFill="1" applyAlignment="1" applyProtection="1">
      <alignment horizontal="center" vertical="center"/>
      <protection hidden="1"/>
    </xf>
    <xf numFmtId="164" fontId="1" fillId="0" borderId="1" xfId="0" applyNumberFormat="1" applyFont="1" applyFill="1" applyBorder="1" applyAlignment="1" applyProtection="1">
      <alignment vertical="top" wrapText="1"/>
      <protection hidden="1"/>
    </xf>
    <xf numFmtId="0" fontId="3" fillId="0" borderId="0" xfId="0" applyFont="1" applyFill="1" applyAlignment="1" applyProtection="1">
      <alignment horizontal="center" vertical="top" wrapText="1"/>
      <protection hidden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tabSelected="1" zoomScaleNormal="100" workbookViewId="0">
      <pane ySplit="4590" topLeftCell="A25"/>
      <selection activeCell="C6" sqref="C6"/>
      <selection pane="bottomLeft" activeCell="F35" sqref="F35"/>
    </sheetView>
  </sheetViews>
  <sheetFormatPr defaultColWidth="9.140625" defaultRowHeight="12.75" x14ac:dyDescent="0.2"/>
  <cols>
    <col min="1" max="1" width="80.85546875" style="4" customWidth="1"/>
    <col min="2" max="2" width="21.42578125" style="4" customWidth="1"/>
    <col min="3" max="3" width="21.140625" style="4" customWidth="1"/>
    <col min="4" max="4" width="19.5703125" style="4" customWidth="1"/>
    <col min="5" max="5" width="20.7109375" style="4" customWidth="1"/>
    <col min="6" max="6" width="19.42578125" style="4" customWidth="1"/>
    <col min="7" max="217" width="9.140625" style="4" customWidth="1"/>
    <col min="218" max="16384" width="9.140625" style="4"/>
  </cols>
  <sheetData>
    <row r="1" spans="1:6" ht="12.75" customHeight="1" x14ac:dyDescent="0.2">
      <c r="A1" s="2"/>
      <c r="B1" s="1"/>
      <c r="C1" s="1"/>
      <c r="D1" s="3"/>
      <c r="E1" s="3"/>
      <c r="F1" s="3"/>
    </row>
    <row r="2" spans="1:6" ht="46.5" customHeight="1" x14ac:dyDescent="0.2">
      <c r="A2" s="20" t="s">
        <v>28</v>
      </c>
      <c r="B2" s="20"/>
      <c r="C2" s="20"/>
      <c r="D2" s="20"/>
      <c r="E2" s="20"/>
      <c r="F2" s="20"/>
    </row>
    <row r="3" spans="1:6" ht="11.25" customHeight="1" x14ac:dyDescent="0.2">
      <c r="A3" s="3"/>
      <c r="B3" s="1"/>
      <c r="C3" s="1"/>
      <c r="D3" s="3"/>
      <c r="E3" s="3"/>
      <c r="F3" s="3"/>
    </row>
    <row r="4" spans="1:6" ht="12.75" customHeight="1" x14ac:dyDescent="0.2">
      <c r="A4" s="3"/>
      <c r="B4" s="1"/>
      <c r="C4" s="1"/>
      <c r="D4" s="3"/>
      <c r="E4" s="3"/>
      <c r="F4" s="3"/>
    </row>
    <row r="5" spans="1:6" ht="114" customHeight="1" x14ac:dyDescent="0.2">
      <c r="A5" s="6" t="s">
        <v>25</v>
      </c>
      <c r="B5" s="6" t="s">
        <v>26</v>
      </c>
      <c r="C5" s="6" t="s">
        <v>35</v>
      </c>
      <c r="D5" s="6" t="s">
        <v>27</v>
      </c>
      <c r="E5" s="6" t="s">
        <v>31</v>
      </c>
      <c r="F5" s="6" t="s">
        <v>33</v>
      </c>
    </row>
    <row r="6" spans="1:6" s="9" customFormat="1" ht="19.5" customHeight="1" x14ac:dyDescent="0.25">
      <c r="A6" s="7">
        <v>1</v>
      </c>
      <c r="B6" s="7">
        <v>2</v>
      </c>
      <c r="C6" s="7">
        <v>3</v>
      </c>
      <c r="D6" s="7">
        <v>4</v>
      </c>
      <c r="E6" s="7" t="s">
        <v>29</v>
      </c>
      <c r="F6" s="8" t="s">
        <v>30</v>
      </c>
    </row>
    <row r="7" spans="1:6" ht="37.5" x14ac:dyDescent="0.2">
      <c r="A7" s="5" t="s">
        <v>24</v>
      </c>
      <c r="B7" s="10">
        <v>442428666.07999998</v>
      </c>
      <c r="C7" s="10">
        <f>B7/4</f>
        <v>110607166.52</v>
      </c>
      <c r="D7" s="10">
        <v>103815415.81999999</v>
      </c>
      <c r="E7" s="11">
        <f>D7/B7</f>
        <v>0.23464893615466609</v>
      </c>
      <c r="F7" s="11">
        <f>D7/C7</f>
        <v>0.93859574461866435</v>
      </c>
    </row>
    <row r="8" spans="1:6" ht="37.5" x14ac:dyDescent="0.2">
      <c r="A8" s="5" t="s">
        <v>23</v>
      </c>
      <c r="B8" s="10">
        <v>2629182956.98</v>
      </c>
      <c r="C8" s="10">
        <f t="shared" ref="C8:C32" si="0">B8/4</f>
        <v>657295739.245</v>
      </c>
      <c r="D8" s="10">
        <v>497704258.39999998</v>
      </c>
      <c r="E8" s="11">
        <f t="shared" ref="E8:E33" si="1">D8/B8</f>
        <v>0.18929997133850507</v>
      </c>
      <c r="F8" s="11">
        <f t="shared" ref="F8:F33" si="2">D8/C8</f>
        <v>0.75719988535402027</v>
      </c>
    </row>
    <row r="9" spans="1:6" ht="37.5" x14ac:dyDescent="0.2">
      <c r="A9" s="5" t="s">
        <v>22</v>
      </c>
      <c r="B9" s="10">
        <v>27973047.530000001</v>
      </c>
      <c r="C9" s="10">
        <f t="shared" si="0"/>
        <v>6993261.8825000003</v>
      </c>
      <c r="D9" s="10">
        <v>3882607.68</v>
      </c>
      <c r="E9" s="11">
        <f t="shared" si="1"/>
        <v>0.13879816547825385</v>
      </c>
      <c r="F9" s="11">
        <f t="shared" si="2"/>
        <v>0.55519266191301542</v>
      </c>
    </row>
    <row r="10" spans="1:6" ht="56.25" x14ac:dyDescent="0.2">
      <c r="A10" s="5" t="s">
        <v>21</v>
      </c>
      <c r="B10" s="10">
        <v>5000</v>
      </c>
      <c r="C10" s="10">
        <f t="shared" si="0"/>
        <v>1250</v>
      </c>
      <c r="D10" s="10">
        <v>0</v>
      </c>
      <c r="E10" s="11">
        <f t="shared" si="1"/>
        <v>0</v>
      </c>
      <c r="F10" s="11">
        <f t="shared" si="2"/>
        <v>0</v>
      </c>
    </row>
    <row r="11" spans="1:6" ht="37.5" x14ac:dyDescent="0.2">
      <c r="A11" s="5" t="s">
        <v>20</v>
      </c>
      <c r="B11" s="10">
        <v>306791091.60000002</v>
      </c>
      <c r="C11" s="10">
        <f t="shared" si="0"/>
        <v>76697772.900000006</v>
      </c>
      <c r="D11" s="10">
        <v>58888539.850000001</v>
      </c>
      <c r="E11" s="11">
        <f t="shared" si="1"/>
        <v>0.19194996680927093</v>
      </c>
      <c r="F11" s="11">
        <f t="shared" si="2"/>
        <v>0.76779986723708371</v>
      </c>
    </row>
    <row r="12" spans="1:6" ht="37.5" x14ac:dyDescent="0.2">
      <c r="A12" s="5" t="s">
        <v>19</v>
      </c>
      <c r="B12" s="10">
        <v>181001772.36000001</v>
      </c>
      <c r="C12" s="10">
        <f t="shared" si="0"/>
        <v>45250443.090000004</v>
      </c>
      <c r="D12" s="10">
        <v>37230512.07</v>
      </c>
      <c r="E12" s="11">
        <f t="shared" si="1"/>
        <v>0.20569142271132621</v>
      </c>
      <c r="F12" s="11">
        <f t="shared" si="2"/>
        <v>0.82276569084530482</v>
      </c>
    </row>
    <row r="13" spans="1:6" ht="37.5" x14ac:dyDescent="0.2">
      <c r="A13" s="5" t="s">
        <v>18</v>
      </c>
      <c r="B13" s="10">
        <v>1399900</v>
      </c>
      <c r="C13" s="10">
        <f t="shared" si="0"/>
        <v>349975</v>
      </c>
      <c r="D13" s="10">
        <v>91900</v>
      </c>
      <c r="E13" s="11">
        <f t="shared" si="1"/>
        <v>6.564754625330381E-2</v>
      </c>
      <c r="F13" s="11">
        <f t="shared" si="2"/>
        <v>0.26259018501321524</v>
      </c>
    </row>
    <row r="14" spans="1:6" ht="37.5" x14ac:dyDescent="0.2">
      <c r="A14" s="5" t="s">
        <v>17</v>
      </c>
      <c r="B14" s="10">
        <v>66281000</v>
      </c>
      <c r="C14" s="10">
        <f t="shared" si="0"/>
        <v>16570250</v>
      </c>
      <c r="D14" s="10">
        <v>3306458.53</v>
      </c>
      <c r="E14" s="11">
        <f t="shared" si="1"/>
        <v>4.9885465367148954E-2</v>
      </c>
      <c r="F14" s="11">
        <f t="shared" si="2"/>
        <v>0.19954186146859582</v>
      </c>
    </row>
    <row r="15" spans="1:6" ht="37.5" x14ac:dyDescent="0.2">
      <c r="A15" s="5" t="s">
        <v>16</v>
      </c>
      <c r="B15" s="10">
        <v>4820743.12</v>
      </c>
      <c r="C15" s="10">
        <f t="shared" si="0"/>
        <v>1205185.78</v>
      </c>
      <c r="D15" s="10">
        <v>0</v>
      </c>
      <c r="E15" s="11">
        <f t="shared" si="1"/>
        <v>0</v>
      </c>
      <c r="F15" s="11">
        <f t="shared" si="2"/>
        <v>0</v>
      </c>
    </row>
    <row r="16" spans="1:6" ht="37.5" x14ac:dyDescent="0.2">
      <c r="A16" s="5" t="s">
        <v>15</v>
      </c>
      <c r="B16" s="10">
        <v>5825500</v>
      </c>
      <c r="C16" s="10">
        <f t="shared" si="0"/>
        <v>1456375</v>
      </c>
      <c r="D16" s="10">
        <v>1205188.5</v>
      </c>
      <c r="E16" s="11">
        <f t="shared" si="1"/>
        <v>0.2068815552313106</v>
      </c>
      <c r="F16" s="11">
        <f t="shared" si="2"/>
        <v>0.82752622092524242</v>
      </c>
    </row>
    <row r="17" spans="1:6" ht="37.5" x14ac:dyDescent="0.2">
      <c r="A17" s="5" t="s">
        <v>14</v>
      </c>
      <c r="B17" s="10">
        <v>78907649.510000005</v>
      </c>
      <c r="C17" s="10">
        <v>33017076.079999998</v>
      </c>
      <c r="D17" s="10">
        <v>33017076.079999998</v>
      </c>
      <c r="E17" s="11">
        <f t="shared" si="1"/>
        <v>0.41842681013854971</v>
      </c>
      <c r="F17" s="11">
        <f t="shared" si="2"/>
        <v>1</v>
      </c>
    </row>
    <row r="18" spans="1:6" ht="37.5" x14ac:dyDescent="0.2">
      <c r="A18" s="5" t="s">
        <v>13</v>
      </c>
      <c r="B18" s="10">
        <v>156728671.75999999</v>
      </c>
      <c r="C18" s="10">
        <v>46712630.149999999</v>
      </c>
      <c r="D18" s="10">
        <v>46712630.149999999</v>
      </c>
      <c r="E18" s="11">
        <f t="shared" si="1"/>
        <v>0.29804776385479398</v>
      </c>
      <c r="F18" s="11">
        <f t="shared" si="2"/>
        <v>1</v>
      </c>
    </row>
    <row r="19" spans="1:6" ht="37.5" x14ac:dyDescent="0.2">
      <c r="A19" s="5" t="s">
        <v>12</v>
      </c>
      <c r="B19" s="10">
        <v>394047.5</v>
      </c>
      <c r="C19" s="10">
        <f t="shared" si="0"/>
        <v>98511.875</v>
      </c>
      <c r="D19" s="10">
        <v>1808.73</v>
      </c>
      <c r="E19" s="11">
        <f t="shared" si="1"/>
        <v>4.5901319003419641E-3</v>
      </c>
      <c r="F19" s="11">
        <f t="shared" si="2"/>
        <v>1.8360527601367856E-2</v>
      </c>
    </row>
    <row r="20" spans="1:6" ht="37.5" x14ac:dyDescent="0.2">
      <c r="A20" s="5" t="s">
        <v>11</v>
      </c>
      <c r="B20" s="10">
        <v>847300</v>
      </c>
      <c r="C20" s="10">
        <f t="shared" si="0"/>
        <v>211825</v>
      </c>
      <c r="D20" s="10">
        <v>0</v>
      </c>
      <c r="E20" s="11">
        <f t="shared" si="1"/>
        <v>0</v>
      </c>
      <c r="F20" s="11">
        <f t="shared" si="2"/>
        <v>0</v>
      </c>
    </row>
    <row r="21" spans="1:6" ht="37.5" x14ac:dyDescent="0.2">
      <c r="A21" s="5" t="s">
        <v>10</v>
      </c>
      <c r="B21" s="10">
        <v>10982450</v>
      </c>
      <c r="C21" s="10">
        <f t="shared" si="0"/>
        <v>2745612.5</v>
      </c>
      <c r="D21" s="10">
        <v>111600</v>
      </c>
      <c r="E21" s="11">
        <f t="shared" si="1"/>
        <v>1.0161667023296258E-2</v>
      </c>
      <c r="F21" s="11">
        <f t="shared" si="2"/>
        <v>4.0646668093185033E-2</v>
      </c>
    </row>
    <row r="22" spans="1:6" ht="37.5" x14ac:dyDescent="0.2">
      <c r="A22" s="5" t="s">
        <v>9</v>
      </c>
      <c r="B22" s="10">
        <v>18682416.5</v>
      </c>
      <c r="C22" s="10">
        <f t="shared" si="0"/>
        <v>4670604.125</v>
      </c>
      <c r="D22" s="10">
        <v>2098180.52</v>
      </c>
      <c r="E22" s="11">
        <f t="shared" si="1"/>
        <v>0.11230776917964547</v>
      </c>
      <c r="F22" s="11">
        <f t="shared" si="2"/>
        <v>0.44923107671858187</v>
      </c>
    </row>
    <row r="23" spans="1:6" ht="37.5" x14ac:dyDescent="0.2">
      <c r="A23" s="5" t="s">
        <v>8</v>
      </c>
      <c r="B23" s="10">
        <v>3619767.67</v>
      </c>
      <c r="C23" s="10">
        <v>1034062.73</v>
      </c>
      <c r="D23" s="10">
        <v>1034062.73</v>
      </c>
      <c r="E23" s="11">
        <f t="shared" si="1"/>
        <v>0.28567102208523787</v>
      </c>
      <c r="F23" s="11">
        <f t="shared" si="2"/>
        <v>1</v>
      </c>
    </row>
    <row r="24" spans="1:6" ht="37.5" x14ac:dyDescent="0.2">
      <c r="A24" s="5" t="s">
        <v>7</v>
      </c>
      <c r="B24" s="10">
        <v>170665126.53</v>
      </c>
      <c r="C24" s="10">
        <f t="shared" si="0"/>
        <v>42666281.6325</v>
      </c>
      <c r="D24" s="10">
        <v>29740782.93</v>
      </c>
      <c r="E24" s="11">
        <f t="shared" si="1"/>
        <v>0.17426397258008114</v>
      </c>
      <c r="F24" s="11">
        <f t="shared" si="2"/>
        <v>0.69705589032032456</v>
      </c>
    </row>
    <row r="25" spans="1:6" ht="37.5" x14ac:dyDescent="0.2">
      <c r="A25" s="5" t="s">
        <v>6</v>
      </c>
      <c r="B25" s="10">
        <v>55661283.57</v>
      </c>
      <c r="C25" s="10">
        <f t="shared" si="0"/>
        <v>13915320.8925</v>
      </c>
      <c r="D25" s="10">
        <v>10155312.65</v>
      </c>
      <c r="E25" s="11">
        <f t="shared" si="1"/>
        <v>0.18244840935492643</v>
      </c>
      <c r="F25" s="11">
        <f t="shared" si="2"/>
        <v>0.72979363741970571</v>
      </c>
    </row>
    <row r="26" spans="1:6" ht="56.25" x14ac:dyDescent="0.2">
      <c r="A26" s="5" t="s">
        <v>5</v>
      </c>
      <c r="B26" s="10">
        <v>333867708.66000003</v>
      </c>
      <c r="C26" s="10">
        <f t="shared" si="0"/>
        <v>83466927.165000007</v>
      </c>
      <c r="D26" s="10">
        <v>68776395.799999997</v>
      </c>
      <c r="E26" s="11">
        <f t="shared" si="1"/>
        <v>0.20599894513919473</v>
      </c>
      <c r="F26" s="11">
        <f t="shared" si="2"/>
        <v>0.82399578055677891</v>
      </c>
    </row>
    <row r="27" spans="1:6" ht="37.5" x14ac:dyDescent="0.2">
      <c r="A27" s="5" t="s">
        <v>4</v>
      </c>
      <c r="B27" s="10">
        <v>11757700</v>
      </c>
      <c r="C27" s="10">
        <f t="shared" si="0"/>
        <v>2939425</v>
      </c>
      <c r="D27" s="10">
        <v>2841610.86</v>
      </c>
      <c r="E27" s="11">
        <f t="shared" si="1"/>
        <v>0.24168084404262738</v>
      </c>
      <c r="F27" s="11">
        <f t="shared" si="2"/>
        <v>0.96672337617050952</v>
      </c>
    </row>
    <row r="28" spans="1:6" ht="37.5" x14ac:dyDescent="0.2">
      <c r="A28" s="5" t="s">
        <v>3</v>
      </c>
      <c r="B28" s="10">
        <v>25844748.440000001</v>
      </c>
      <c r="C28" s="10">
        <v>6909791.5700000003</v>
      </c>
      <c r="D28" s="10">
        <v>6909791.5700000003</v>
      </c>
      <c r="E28" s="11">
        <f t="shared" si="1"/>
        <v>0.26735766401601702</v>
      </c>
      <c r="F28" s="11">
        <f t="shared" si="2"/>
        <v>1</v>
      </c>
    </row>
    <row r="29" spans="1:6" ht="37.5" x14ac:dyDescent="0.2">
      <c r="A29" s="5" t="s">
        <v>2</v>
      </c>
      <c r="B29" s="10">
        <v>4848105.3</v>
      </c>
      <c r="C29" s="10">
        <f t="shared" si="0"/>
        <v>1212026.325</v>
      </c>
      <c r="D29" s="10">
        <v>368556.6</v>
      </c>
      <c r="E29" s="11">
        <f t="shared" si="1"/>
        <v>7.6020749796833001E-2</v>
      </c>
      <c r="F29" s="11">
        <f t="shared" si="2"/>
        <v>0.304082999187332</v>
      </c>
    </row>
    <row r="30" spans="1:6" ht="37.5" x14ac:dyDescent="0.2">
      <c r="A30" s="5" t="s">
        <v>1</v>
      </c>
      <c r="B30" s="10">
        <v>57437376.359999999</v>
      </c>
      <c r="C30" s="10">
        <f t="shared" si="0"/>
        <v>14359344.09</v>
      </c>
      <c r="D30" s="10">
        <v>0</v>
      </c>
      <c r="E30" s="11">
        <f t="shared" ref="E30:E31" si="3">D30/B30</f>
        <v>0</v>
      </c>
      <c r="F30" s="11">
        <f t="shared" ref="F30:F31" si="4">D30/C30</f>
        <v>0</v>
      </c>
    </row>
    <row r="31" spans="1:6" s="17" customFormat="1" ht="18.75" x14ac:dyDescent="0.2">
      <c r="A31" s="19" t="s">
        <v>34</v>
      </c>
      <c r="B31" s="12">
        <f>SUM(B7:B30)</f>
        <v>4595954029.4700003</v>
      </c>
      <c r="C31" s="12">
        <f t="shared" ref="C31:D31" si="5">SUM(C7:C30)</f>
        <v>1170386858.5525</v>
      </c>
      <c r="D31" s="12">
        <f t="shared" si="5"/>
        <v>907892689.47000003</v>
      </c>
      <c r="E31" s="13">
        <f t="shared" si="3"/>
        <v>0.19754172553694951</v>
      </c>
      <c r="F31" s="13">
        <f t="shared" si="4"/>
        <v>0.77572016708462954</v>
      </c>
    </row>
    <row r="32" spans="1:6" ht="18.75" x14ac:dyDescent="0.2">
      <c r="A32" s="5" t="s">
        <v>0</v>
      </c>
      <c r="B32" s="10">
        <v>37919775.850000001</v>
      </c>
      <c r="C32" s="10">
        <f t="shared" si="0"/>
        <v>9479943.9625000004</v>
      </c>
      <c r="D32" s="10">
        <v>4997092.83</v>
      </c>
      <c r="E32" s="11">
        <f t="shared" si="1"/>
        <v>0.13178065318126084</v>
      </c>
      <c r="F32" s="11">
        <f t="shared" si="2"/>
        <v>0.52712261272504335</v>
      </c>
    </row>
    <row r="33" spans="1:6" s="17" customFormat="1" ht="18.75" x14ac:dyDescent="0.2">
      <c r="A33" s="16" t="s">
        <v>32</v>
      </c>
      <c r="B33" s="12">
        <f>B31+B32</f>
        <v>4633873805.3200006</v>
      </c>
      <c r="C33" s="12">
        <f t="shared" ref="C33:D33" si="6">C31+C32</f>
        <v>1179866802.5150001</v>
      </c>
      <c r="D33" s="12">
        <f t="shared" si="6"/>
        <v>912889782.30000007</v>
      </c>
      <c r="E33" s="13">
        <f t="shared" si="1"/>
        <v>0.19700359152032601</v>
      </c>
      <c r="F33" s="13">
        <f t="shared" si="2"/>
        <v>0.77372274595241364</v>
      </c>
    </row>
    <row r="34" spans="1:6" ht="11.25" customHeight="1" x14ac:dyDescent="0.2">
      <c r="A34" s="3"/>
      <c r="B34" s="14"/>
      <c r="C34" s="14"/>
      <c r="D34" s="15"/>
      <c r="E34" s="18"/>
      <c r="F34" s="18"/>
    </row>
    <row r="35" spans="1:6" ht="11.25" customHeight="1" x14ac:dyDescent="0.2">
      <c r="A35" s="3"/>
      <c r="B35" s="1"/>
      <c r="C35" s="1"/>
      <c r="D35" s="3"/>
      <c r="E35" s="3"/>
      <c r="F35" s="3"/>
    </row>
    <row r="36" spans="1:6" ht="11.25" customHeight="1" x14ac:dyDescent="0.2">
      <c r="A36" s="3"/>
      <c r="B36" s="1"/>
      <c r="C36" s="1"/>
      <c r="D36" s="3"/>
      <c r="E36" s="3"/>
      <c r="F36" s="3"/>
    </row>
  </sheetData>
  <mergeCells count="1">
    <mergeCell ref="A2:F2"/>
  </mergeCells>
  <printOptions gridLines="1"/>
  <pageMargins left="0.75" right="0.75" top="1" bottom="1" header="0.5" footer="0.5"/>
  <pageSetup scale="67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квартал 2023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022201</dc:creator>
  <cp:lastModifiedBy>022201</cp:lastModifiedBy>
  <cp:lastPrinted>2023-12-29T17:03:16Z</cp:lastPrinted>
  <dcterms:created xsi:type="dcterms:W3CDTF">2023-12-29T16:40:22Z</dcterms:created>
  <dcterms:modified xsi:type="dcterms:W3CDTF">2023-12-29T17:17:44Z</dcterms:modified>
</cp:coreProperties>
</file>